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8195" windowHeight="11580" firstSheet="1" activeTab="1"/>
  </bookViews>
  <sheets>
    <sheet name="Затраты 2015" sheetId="7" state="hidden" r:id="rId1"/>
    <sheet name="Затраты 2017" sheetId="8" r:id="rId2"/>
  </sheets>
  <externalReferences>
    <externalReference r:id="rId3"/>
    <externalReference r:id="rId4"/>
  </externalReferences>
  <definedNames>
    <definedName name="_xlnm.Print_Area" localSheetId="0">'Затраты 2015'!$A$1:$E$16</definedName>
    <definedName name="_xlnm.Print_Area" localSheetId="1">'Затраты 2017'!$A$1:$E$16</definedName>
  </definedNames>
  <calcPr calcId="144525"/>
</workbook>
</file>

<file path=xl/calcChain.xml><?xml version="1.0" encoding="utf-8"?>
<calcChain xmlns="http://schemas.openxmlformats.org/spreadsheetml/2006/main">
  <c r="D13" i="8" l="1"/>
  <c r="D12" i="8"/>
  <c r="D11" i="8"/>
  <c r="D10" i="8"/>
  <c r="D8" i="8"/>
  <c r="D9" i="8"/>
  <c r="D14" i="8" l="1"/>
  <c r="D14" i="7"/>
  <c r="E12" i="8" l="1"/>
  <c r="E9" i="8"/>
  <c r="E10" i="8"/>
  <c r="E13" i="8"/>
  <c r="E11" i="8"/>
  <c r="E8" i="8"/>
  <c r="E8" i="7"/>
  <c r="E9" i="7"/>
  <c r="E12" i="7"/>
  <c r="E10" i="7"/>
  <c r="E13" i="7"/>
  <c r="E11" i="7"/>
  <c r="E14" i="8" l="1"/>
  <c r="E14" i="7"/>
</calcChain>
</file>

<file path=xl/sharedStrings.xml><?xml version="1.0" encoding="utf-8"?>
<sst xmlns="http://schemas.openxmlformats.org/spreadsheetml/2006/main" count="60" uniqueCount="26">
  <si>
    <t>№ п/п</t>
  </si>
  <si>
    <t>Наименование</t>
  </si>
  <si>
    <t>Единица измерения</t>
  </si>
  <si>
    <t>Значение</t>
  </si>
  <si>
    <t>1.</t>
  </si>
  <si>
    <t>тыс.руб.</t>
  </si>
  <si>
    <t>2.</t>
  </si>
  <si>
    <t>3.</t>
  </si>
  <si>
    <t>4.</t>
  </si>
  <si>
    <t>5.</t>
  </si>
  <si>
    <t>6.</t>
  </si>
  <si>
    <t>Амортизация основных средств</t>
  </si>
  <si>
    <t>7.</t>
  </si>
  <si>
    <t>Итого расходов</t>
  </si>
  <si>
    <t>Покупная электроэнергия от  ОАО "Магаданэнерго"</t>
  </si>
  <si>
    <t>Стандарты раскрытия информации в сфере электроснабжения/Структура и объем затрат на  сбыт и передачу электрической энергии</t>
  </si>
  <si>
    <t>Материалы, (ГСМ)</t>
  </si>
  <si>
    <t>Доля</t>
  </si>
  <si>
    <t>Затраты на оплату труда с отчислениями (в т.ч. Проезд в отпуск)</t>
  </si>
  <si>
    <t>Другие  затраты, отнисимые на себестоимость продукции (в т.ч. Налоги)</t>
  </si>
  <si>
    <t>Работы и услуги производственного характера в т.ч. затраты на обеспечение ремонтов (текущих и капитальных) и оплату услуг сторонних организаций (энергоаудит, инспекционный контроль, сертификация эл.энергии, восстановление бетонных покрытий)</t>
  </si>
  <si>
    <t>Начальник ФЭО:</t>
  </si>
  <si>
    <t>Н.В.Белушенко</t>
  </si>
  <si>
    <t>Структура и объем затрат на сбыт и передачу электрической энергии за 2015 год</t>
  </si>
  <si>
    <t>Покупная электроэнергия от  ПАО "Магаданэнерго"</t>
  </si>
  <si>
    <t>Структура и объем затрат на сбыт и передачу электрической энергии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</si>
</sst>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_-* #,##0.000_р_._-;\-* #,##0.0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49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/>
    <xf numFmtId="0" fontId="6" fillId="0" borderId="1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165" fontId="0" fillId="0" borderId="0" xfId="0" applyNumberFormat="1" applyFill="1"/>
    <xf numFmtId="1" fontId="4" fillId="0" borderId="0" xfId="0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7" fontId="0" fillId="0" borderId="0" xfId="0" applyNumberFormat="1" applyFill="1"/>
    <xf numFmtId="166" fontId="0" fillId="0" borderId="0" xfId="0" applyNumberFormat="1" applyFill="1"/>
    <xf numFmtId="166" fontId="2" fillId="2" borderId="1" xfId="1" applyNumberFormat="1" applyFont="1" applyFill="1" applyBorder="1" applyAlignment="1">
      <alignment horizontal="right" wrapText="1"/>
    </xf>
    <xf numFmtId="166" fontId="4" fillId="2" borderId="1" xfId="1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0" fillId="0" borderId="0" xfId="0" applyNumberForma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areva.OAOMES\Desktop\&#1058;&#1072;&#1088;&#1080;&#1092;&#1099;%20&#1085;&#1072;%202019%20&#1075;&#1086;&#1076;\&#1058;&#1072;&#1088;&#1080;&#1092;%20&#1085;&#1072;%202019%20&#1075;&#1086;&#1076;\&#1054;&#1082;&#1086;&#1085;&#1095;&#1072;&#1090;&#1077;&#1083;&#1100;&#1085;&#1099;&#1081;%20&#1074;&#1072;&#1088;&#1080;&#1072;&#1085;&#1090;%20&#1085;&#1072;%202019%20&#1075;&#1086;&#1076;\&#1040;&#1085;&#1072;&#1083;&#1080;&#1079;%202017%20%20&#1076;&#1083;&#1103;%20&#1090;&#1072;&#1088;&#1080;&#109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areva.OAOMES\Desktop\&#1058;&#1072;&#1088;&#1080;&#1092;&#1099;%20&#1085;&#1072;%202019%20&#1075;&#1086;&#1076;\&#1058;&#1072;&#1088;&#1080;&#1092;%20&#1085;&#1072;%202019%20&#1075;&#1086;&#1076;\&#1054;&#1082;&#1086;&#1085;&#1095;&#1072;&#1090;&#1077;&#1083;&#1100;&#1085;&#1099;&#1081;%20&#1074;&#1072;&#1088;&#1080;&#1072;&#1085;&#1090;%20&#1085;&#1072;%202019%20&#1075;&#1086;&#1076;\&#1052;&#1069;&#1057;%20&#1053;&#1042;&#1042;%20&#1085;&#1072;%202019%20&#1075;&#1086;&#1076;%20&#1088;&#1072;&#1073;&#1086;&#1095;&#1080;&#1081;%20&#1074;&#1072;&#1088;&#1080;&#1072;&#1085;&#109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РС"/>
      <sheetName val="РСУ"/>
      <sheetName val="Реконс сводная"/>
      <sheetName val="Реконс ТП"/>
      <sheetName val="Реконс модерн"/>
      <sheetName val="Эл_сб"/>
      <sheetName val="ОДС"/>
      <sheetName val="СМиТ"/>
      <sheetName val="СервЦ"/>
      <sheetName val="ТПрис"/>
      <sheetName val="С_К"/>
      <sheetName val="ВОК"/>
      <sheetName val="Форм"/>
      <sheetName val="Каф"/>
      <sheetName val="ТП до 15 кВт "/>
      <sheetName val="ТП свыше 15 кВт "/>
      <sheetName val="ТП льгота "/>
      <sheetName val="ТП СВОД"/>
      <sheetName val="Объекты СМР"/>
      <sheetName val="до"/>
      <sheetName val="свыше"/>
      <sheetName val="ТП (сводный)"/>
      <sheetName val="ФП"/>
      <sheetName val="Проч_деят "/>
      <sheetName val="Свод проч_деят объекты"/>
      <sheetName val="Проч_дох_отч"/>
      <sheetName val="25"/>
      <sheetName val="25 месяц"/>
      <sheetName val="26"/>
      <sheetName val="26 (месяц)"/>
      <sheetName val="Анализ_общий"/>
      <sheetName val="Бюджет эл.энергии"/>
      <sheetName val="Анализ_общий 2014 2015"/>
      <sheetName val="БДиР"/>
      <sheetName val="БДиР 2014 2015"/>
      <sheetName val="Спр_мес"/>
      <sheetName val="Цех эксп"/>
      <sheetName val="СБЫТ э эн"/>
      <sheetName val="цех для тар"/>
      <sheetName val="Передача э эн"/>
      <sheetName val="расшиф прочие"/>
      <sheetName val="ТП свыше 15"/>
      <sheetName val="ТП до 15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E20">
            <v>1270798.8433999999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AA8">
            <v>203095.80567102332</v>
          </cell>
        </row>
        <row r="9">
          <cell r="AA9">
            <v>55101.564562190186</v>
          </cell>
        </row>
        <row r="10">
          <cell r="AA10">
            <v>49869.925888024751</v>
          </cell>
        </row>
        <row r="11">
          <cell r="AA11">
            <v>28500.560868645985</v>
          </cell>
        </row>
        <row r="12">
          <cell r="AA12">
            <v>18346.941823269022</v>
          </cell>
        </row>
        <row r="13">
          <cell r="AA13">
            <v>6547.9577821695912</v>
          </cell>
        </row>
        <row r="15">
          <cell r="AA15">
            <v>4352.7915472098503</v>
          </cell>
        </row>
        <row r="16">
          <cell r="AA16">
            <v>929.15896681984043</v>
          </cell>
        </row>
      </sheetData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 услуг произ харак"/>
      <sheetName val="строка9_8"/>
      <sheetName val="Другие платежи из приб"/>
      <sheetName val="Энергия подроб"/>
      <sheetName val="ФП подроб 2015"/>
      <sheetName val="налоги"/>
      <sheetName val="Необх прибыль"/>
      <sheetName val="Расчет НВВ на 2019 АО МЭС"/>
      <sheetName val="Лист1"/>
      <sheetName val="Лист2"/>
    </sheetNames>
    <sheetDataSet>
      <sheetData sheetId="0">
        <row r="18">
          <cell r="L18">
            <v>3941.41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topLeftCell="A4" zoomScale="120" zoomScaleSheetLayoutView="120" workbookViewId="0">
      <selection activeCell="D17" sqref="D17:D18"/>
    </sheetView>
  </sheetViews>
  <sheetFormatPr defaultRowHeight="22.5" customHeight="1" x14ac:dyDescent="0.25"/>
  <cols>
    <col min="1" max="1" width="6.5703125" style="10" customWidth="1"/>
    <col min="2" max="2" width="41.85546875" style="10" customWidth="1"/>
    <col min="3" max="4" width="17.5703125" style="10" customWidth="1"/>
    <col min="5" max="9" width="9.140625" style="10"/>
    <col min="10" max="10" width="11.140625" style="10" bestFit="1" customWidth="1"/>
    <col min="11" max="16384" width="9.140625" style="10"/>
  </cols>
  <sheetData>
    <row r="1" spans="1:10" ht="36.75" customHeight="1" x14ac:dyDescent="0.25">
      <c r="A1" s="29" t="s">
        <v>15</v>
      </c>
      <c r="B1" s="29"/>
      <c r="C1" s="29"/>
      <c r="D1" s="29"/>
      <c r="E1" s="29"/>
    </row>
    <row r="2" spans="1:10" ht="22.5" customHeight="1" x14ac:dyDescent="0.25">
      <c r="A2" s="8"/>
      <c r="B2" s="8"/>
      <c r="C2" s="8"/>
      <c r="D2" s="8"/>
    </row>
    <row r="3" spans="1:10" ht="22.5" customHeight="1" x14ac:dyDescent="0.25">
      <c r="A3" s="8"/>
      <c r="B3" s="8"/>
      <c r="C3" s="8"/>
      <c r="D3" s="8"/>
    </row>
    <row r="4" spans="1:10" ht="33.75" customHeight="1" x14ac:dyDescent="0.25">
      <c r="A4" s="30" t="s">
        <v>23</v>
      </c>
      <c r="B4" s="30"/>
      <c r="C4" s="30"/>
      <c r="D4" s="30"/>
      <c r="E4" s="30"/>
    </row>
    <row r="5" spans="1:10" ht="22.5" customHeight="1" x14ac:dyDescent="0.25">
      <c r="A5" s="9"/>
      <c r="B5" s="9"/>
      <c r="C5" s="9"/>
      <c r="D5" s="8"/>
    </row>
    <row r="6" spans="1:10" ht="22.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3" t="s">
        <v>17</v>
      </c>
    </row>
    <row r="7" spans="1:10" ht="22.5" customHeight="1" x14ac:dyDescent="0.25">
      <c r="A7" s="2">
        <v>1</v>
      </c>
      <c r="B7" s="3">
        <v>2</v>
      </c>
      <c r="C7" s="2">
        <v>3</v>
      </c>
      <c r="D7" s="2">
        <v>4</v>
      </c>
      <c r="E7" s="14">
        <v>5</v>
      </c>
    </row>
    <row r="8" spans="1:10" ht="81" customHeight="1" x14ac:dyDescent="0.25">
      <c r="A8" s="4" t="s">
        <v>4</v>
      </c>
      <c r="B8" s="5" t="s">
        <v>20</v>
      </c>
      <c r="C8" s="6" t="s">
        <v>5</v>
      </c>
      <c r="D8" s="23">
        <v>5636</v>
      </c>
      <c r="E8" s="15">
        <f>D8*100/$D$14</f>
        <v>0.419373633184985</v>
      </c>
    </row>
    <row r="9" spans="1:10" ht="26.25" customHeight="1" x14ac:dyDescent="0.25">
      <c r="A9" s="4" t="s">
        <v>6</v>
      </c>
      <c r="B9" s="5" t="s">
        <v>16</v>
      </c>
      <c r="C9" s="6" t="s">
        <v>5</v>
      </c>
      <c r="D9" s="23">
        <v>18372</v>
      </c>
      <c r="E9" s="15">
        <f t="shared" ref="E9:E13" si="0">D9*100/$D$14</f>
        <v>1.3670568468549582</v>
      </c>
    </row>
    <row r="10" spans="1:10" ht="26.25" customHeight="1" x14ac:dyDescent="0.25">
      <c r="A10" s="4" t="s">
        <v>7</v>
      </c>
      <c r="B10" s="5" t="s">
        <v>14</v>
      </c>
      <c r="C10" s="6" t="s">
        <v>5</v>
      </c>
      <c r="D10" s="23">
        <v>986945</v>
      </c>
      <c r="E10" s="15">
        <f t="shared" si="0"/>
        <v>73.438380128416426</v>
      </c>
    </row>
    <row r="11" spans="1:10" ht="26.25" customHeight="1" x14ac:dyDescent="0.25">
      <c r="A11" s="4" t="s">
        <v>8</v>
      </c>
      <c r="B11" s="5" t="s">
        <v>18</v>
      </c>
      <c r="C11" s="6" t="s">
        <v>5</v>
      </c>
      <c r="D11" s="23">
        <v>261035</v>
      </c>
      <c r="E11" s="15">
        <f t="shared" si="0"/>
        <v>19.42356216083083</v>
      </c>
    </row>
    <row r="12" spans="1:10" ht="26.25" customHeight="1" x14ac:dyDescent="0.25">
      <c r="A12" s="4" t="s">
        <v>9</v>
      </c>
      <c r="B12" s="5" t="s">
        <v>11</v>
      </c>
      <c r="C12" s="6" t="s">
        <v>5</v>
      </c>
      <c r="D12" s="23">
        <v>26099</v>
      </c>
      <c r="E12" s="15">
        <f t="shared" si="0"/>
        <v>1.9420213719827757</v>
      </c>
    </row>
    <row r="13" spans="1:10" ht="26.25" customHeight="1" x14ac:dyDescent="0.25">
      <c r="A13" s="4" t="s">
        <v>10</v>
      </c>
      <c r="B13" s="5" t="s">
        <v>19</v>
      </c>
      <c r="C13" s="6" t="s">
        <v>5</v>
      </c>
      <c r="D13" s="23">
        <v>45822</v>
      </c>
      <c r="E13" s="15">
        <f t="shared" si="0"/>
        <v>3.4096058587300182</v>
      </c>
    </row>
    <row r="14" spans="1:10" ht="26.25" customHeight="1" x14ac:dyDescent="0.25">
      <c r="A14" s="11" t="s">
        <v>12</v>
      </c>
      <c r="B14" s="12" t="s">
        <v>13</v>
      </c>
      <c r="C14" s="7" t="s">
        <v>5</v>
      </c>
      <c r="D14" s="24">
        <f>SUM(D8:D13)</f>
        <v>1343909</v>
      </c>
      <c r="E14" s="16">
        <f>SUM(E8:E13)</f>
        <v>99.999999999999986</v>
      </c>
      <c r="J14" s="25"/>
    </row>
    <row r="15" spans="1:10" ht="26.25" customHeight="1" x14ac:dyDescent="0.25">
      <c r="A15" s="17"/>
      <c r="B15" s="18"/>
      <c r="C15" s="19"/>
      <c r="D15" s="22"/>
      <c r="E15" s="20"/>
      <c r="J15" s="26"/>
    </row>
    <row r="16" spans="1:10" ht="26.25" customHeight="1" x14ac:dyDescent="0.25">
      <c r="A16" s="8" t="s">
        <v>21</v>
      </c>
      <c r="B16" s="8"/>
      <c r="C16" s="8"/>
      <c r="D16" s="8" t="s">
        <v>22</v>
      </c>
    </row>
    <row r="18" spans="4:4" ht="22.5" customHeight="1" x14ac:dyDescent="0.25">
      <c r="D18" s="21"/>
    </row>
  </sheetData>
  <mergeCells count="2">
    <mergeCell ref="A1:E1"/>
    <mergeCell ref="A4:E4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tabSelected="1" view="pageBreakPreview" topLeftCell="A2" zoomScale="120" zoomScaleSheetLayoutView="120" workbookViewId="0">
      <selection activeCell="O12" sqref="O12"/>
    </sheetView>
  </sheetViews>
  <sheetFormatPr defaultRowHeight="22.5" customHeight="1" x14ac:dyDescent="0.25"/>
  <cols>
    <col min="1" max="1" width="6.5703125" style="10" customWidth="1"/>
    <col min="2" max="2" width="41.85546875" style="10" customWidth="1"/>
    <col min="3" max="4" width="17.5703125" style="10" customWidth="1"/>
    <col min="5" max="9" width="9.140625" style="10"/>
    <col min="10" max="10" width="11.140625" style="10" bestFit="1" customWidth="1"/>
    <col min="11" max="16384" width="9.140625" style="10"/>
  </cols>
  <sheetData>
    <row r="1" spans="1:10" ht="36.75" customHeight="1" x14ac:dyDescent="0.25">
      <c r="A1" s="29" t="s">
        <v>15</v>
      </c>
      <c r="B1" s="29"/>
      <c r="C1" s="29"/>
      <c r="D1" s="29"/>
      <c r="E1" s="29"/>
    </row>
    <row r="2" spans="1:10" ht="22.5" customHeight="1" x14ac:dyDescent="0.25">
      <c r="A2" s="8"/>
      <c r="B2" s="8"/>
      <c r="C2" s="8"/>
      <c r="D2" s="8"/>
    </row>
    <row r="3" spans="1:10" ht="22.5" customHeight="1" x14ac:dyDescent="0.25">
      <c r="A3" s="8"/>
      <c r="B3" s="8"/>
      <c r="C3" s="8"/>
      <c r="D3" s="8"/>
    </row>
    <row r="4" spans="1:10" ht="33.75" customHeight="1" x14ac:dyDescent="0.25">
      <c r="A4" s="30" t="s">
        <v>25</v>
      </c>
      <c r="B4" s="30"/>
      <c r="C4" s="30"/>
      <c r="D4" s="30"/>
      <c r="E4" s="30"/>
    </row>
    <row r="5" spans="1:10" ht="22.5" customHeight="1" x14ac:dyDescent="0.25">
      <c r="A5" s="9"/>
      <c r="B5" s="9"/>
      <c r="C5" s="9"/>
      <c r="D5" s="8"/>
    </row>
    <row r="6" spans="1:10" ht="22.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3" t="s">
        <v>17</v>
      </c>
    </row>
    <row r="7" spans="1:10" ht="22.5" customHeight="1" x14ac:dyDescent="0.25">
      <c r="A7" s="2">
        <v>1</v>
      </c>
      <c r="B7" s="3">
        <v>2</v>
      </c>
      <c r="C7" s="2">
        <v>3</v>
      </c>
      <c r="D7" s="2">
        <v>4</v>
      </c>
      <c r="E7" s="14">
        <v>5</v>
      </c>
    </row>
    <row r="8" spans="1:10" ht="81" customHeight="1" x14ac:dyDescent="0.25">
      <c r="A8" s="4" t="s">
        <v>4</v>
      </c>
      <c r="B8" s="5" t="s">
        <v>20</v>
      </c>
      <c r="C8" s="6" t="s">
        <v>5</v>
      </c>
      <c r="D8" s="27">
        <f>'[2]расш услуг произ харак'!$L$18</f>
        <v>3941.41</v>
      </c>
      <c r="E8" s="15">
        <f>D8*100/$D$14</f>
        <v>0.23134400293004725</v>
      </c>
    </row>
    <row r="9" spans="1:10" ht="26.25" customHeight="1" x14ac:dyDescent="0.25">
      <c r="A9" s="4" t="s">
        <v>6</v>
      </c>
      <c r="B9" s="5" t="s">
        <v>16</v>
      </c>
      <c r="C9" s="6" t="s">
        <v>5</v>
      </c>
      <c r="D9" s="27">
        <f>'[1]Передача э эн'!$AA$12+'[1]Передача э эн'!$AA$13</f>
        <v>24894.899605438615</v>
      </c>
      <c r="E9" s="15">
        <f t="shared" ref="E9:E13" si="0">D9*100/$D$14</f>
        <v>1.4612247209155667</v>
      </c>
    </row>
    <row r="10" spans="1:10" ht="26.25" customHeight="1" x14ac:dyDescent="0.25">
      <c r="A10" s="4" t="s">
        <v>7</v>
      </c>
      <c r="B10" s="5" t="s">
        <v>24</v>
      </c>
      <c r="C10" s="6" t="s">
        <v>5</v>
      </c>
      <c r="D10" s="27">
        <f>[1]Анализ_общий!$E$20</f>
        <v>1270798.8433999999</v>
      </c>
      <c r="E10" s="15">
        <f t="shared" si="0"/>
        <v>74.590486996031942</v>
      </c>
    </row>
    <row r="11" spans="1:10" ht="26.25" customHeight="1" x14ac:dyDescent="0.25">
      <c r="A11" s="4" t="s">
        <v>8</v>
      </c>
      <c r="B11" s="5" t="s">
        <v>18</v>
      </c>
      <c r="C11" s="6" t="s">
        <v>5</v>
      </c>
      <c r="D11" s="27">
        <f>'[1]Передача э эн'!$AA$8+'[1]Передача э эн'!$AA$9+'[1]Передача э эн'!$AA$10+'[1]Передача э эн'!$AA$15+'[1]Передача э эн'!$AA$16</f>
        <v>313349.24663526792</v>
      </c>
      <c r="E11" s="15">
        <f t="shared" si="0"/>
        <v>18.392268003510804</v>
      </c>
    </row>
    <row r="12" spans="1:10" ht="26.25" customHeight="1" x14ac:dyDescent="0.25">
      <c r="A12" s="4" t="s">
        <v>9</v>
      </c>
      <c r="B12" s="5" t="s">
        <v>11</v>
      </c>
      <c r="C12" s="6" t="s">
        <v>5</v>
      </c>
      <c r="D12" s="27">
        <f>'[1]Передача э эн'!$AA$11</f>
        <v>28500.560868645985</v>
      </c>
      <c r="E12" s="15">
        <f t="shared" si="0"/>
        <v>1.6728617010420197</v>
      </c>
    </row>
    <row r="13" spans="1:10" ht="26.25" customHeight="1" x14ac:dyDescent="0.25">
      <c r="A13" s="4" t="s">
        <v>10</v>
      </c>
      <c r="B13" s="5" t="s">
        <v>19</v>
      </c>
      <c r="C13" s="6" t="s">
        <v>5</v>
      </c>
      <c r="D13" s="27">
        <f>57984+4232</f>
        <v>62216</v>
      </c>
      <c r="E13" s="15">
        <f t="shared" si="0"/>
        <v>3.651814575569611</v>
      </c>
    </row>
    <row r="14" spans="1:10" ht="26.25" customHeight="1" x14ac:dyDescent="0.25">
      <c r="A14" s="11" t="s">
        <v>12</v>
      </c>
      <c r="B14" s="12" t="s">
        <v>13</v>
      </c>
      <c r="C14" s="7" t="s">
        <v>5</v>
      </c>
      <c r="D14" s="28">
        <f>SUM(D8:D13)</f>
        <v>1703700.9605093526</v>
      </c>
      <c r="E14" s="16">
        <f>SUM(E8:E13)</f>
        <v>100</v>
      </c>
      <c r="J14" s="25"/>
    </row>
    <row r="15" spans="1:10" ht="26.25" customHeight="1" x14ac:dyDescent="0.25">
      <c r="A15" s="17"/>
      <c r="B15" s="18"/>
      <c r="C15" s="19"/>
      <c r="D15" s="22"/>
      <c r="E15" s="20"/>
      <c r="J15" s="26"/>
    </row>
    <row r="16" spans="1:10" ht="26.25" customHeight="1" x14ac:dyDescent="0.25">
      <c r="A16" s="8" t="s">
        <v>21</v>
      </c>
      <c r="B16" s="8"/>
      <c r="C16" s="8"/>
      <c r="D16" s="8" t="s">
        <v>22</v>
      </c>
      <c r="F16" s="31"/>
      <c r="G16" s="31"/>
    </row>
    <row r="18" spans="4:4" ht="22.5" customHeight="1" x14ac:dyDescent="0.25">
      <c r="D18" s="21"/>
    </row>
  </sheetData>
  <mergeCells count="2">
    <mergeCell ref="A1:E1"/>
    <mergeCell ref="A4:E4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Затраты 2015</vt:lpstr>
      <vt:lpstr>Затраты 2017</vt:lpstr>
      <vt:lpstr>'Затраты 2015'!Область_печати</vt:lpstr>
      <vt:lpstr>'Затраты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Гилева</dc:creator>
  <cp:lastModifiedBy>lazareva</cp:lastModifiedBy>
  <cp:lastPrinted>2017-04-27T07:03:15Z</cp:lastPrinted>
  <dcterms:created xsi:type="dcterms:W3CDTF">2011-04-13T00:51:38Z</dcterms:created>
  <dcterms:modified xsi:type="dcterms:W3CDTF">2018-04-19T03:20:16Z</dcterms:modified>
</cp:coreProperties>
</file>