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титул" sheetId="1" r:id="rId1"/>
    <sheet name="прил1" sheetId="2" r:id="rId2"/>
    <sheet name="прил2" sheetId="3" r:id="rId3"/>
    <sheet name="прил3" sheetId="4" r:id="rId4"/>
    <sheet name="прил5" sheetId="5" r:id="rId5"/>
  </sheets>
  <definedNames>
    <definedName name="TABLE" localSheetId="2">'прил2'!$A$7:$F$44</definedName>
    <definedName name="TABLE" localSheetId="3">'прил3'!$A$8:$F$45</definedName>
    <definedName name="TABLE" localSheetId="4">'прил5'!$A$8:$F$54</definedName>
    <definedName name="_xlnm.Print_Titles" localSheetId="2">'прил2'!$7:$7</definedName>
    <definedName name="_xlnm.Print_Titles" localSheetId="3">'прил3'!$8:$8</definedName>
    <definedName name="_xlnm.Print_Titles" localSheetId="4">'прил5'!$8:$9</definedName>
    <definedName name="_xlnm.Print_Area" localSheetId="2">'прил2'!$A$1:$F$48</definedName>
    <definedName name="_xlnm.Print_Area" localSheetId="3">'прил3'!$A$1:$F$108</definedName>
    <definedName name="_xlnm.Print_Area" localSheetId="4">'прил5'!$A$1:$I$55</definedName>
  </definedNames>
  <calcPr fullCalcOnLoad="1"/>
</workbook>
</file>

<file path=xl/sharedStrings.xml><?xml version="1.0" encoding="utf-8"?>
<sst xmlns="http://schemas.openxmlformats.org/spreadsheetml/2006/main" count="673" uniqueCount="262">
  <si>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</si>
  <si>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</si>
  <si>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 от 09.08.2014 № 787)</t>
  </si>
  <si>
    <t>(форма)</t>
  </si>
  <si>
    <t>ПРЕДЛОЖЕНИЕ</t>
  </si>
  <si>
    <t>о размере цен (тарифов), долгосрочных параметров регулирования</t>
  </si>
  <si>
    <t xml:space="preserve">   на электрическую энергию        на    2016      год</t>
  </si>
  <si>
    <t>(вид цены (тарифа) )                                                          (расчетный период регулирования)</t>
  </si>
  <si>
    <t xml:space="preserve">Открытое акционерное общество  "Магаданэлектросеть" </t>
  </si>
  <si>
    <t>ОАО "Магаданэлектросеть"</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</si>
  <si>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</si>
  <si>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</si>
  <si>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</si>
  <si>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</si>
  <si>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</si>
  <si>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 xml:space="preserve">Открытое акционерное общество "Магаданэлектросеть" </t>
  </si>
  <si>
    <t>Сокращенное наименование</t>
  </si>
  <si>
    <t>Место нахождения</t>
  </si>
  <si>
    <t>685000 г.Магадан, ул.Пролетарская, 98</t>
  </si>
  <si>
    <t>Фактический адрес</t>
  </si>
  <si>
    <t>ИНН</t>
  </si>
  <si>
    <t>КПП</t>
  </si>
  <si>
    <t>Ф.И.О. руководителя</t>
  </si>
  <si>
    <t>Григорьев Геннадий Александрович</t>
  </si>
  <si>
    <t>Адрес электронной почты</t>
  </si>
  <si>
    <t>oaomes@magadan.ru</t>
  </si>
  <si>
    <t>Контактный телефон</t>
  </si>
  <si>
    <t>(4132) 606-385</t>
  </si>
  <si>
    <t>Факс</t>
  </si>
  <si>
    <t>(4132) 20-10-40</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</si>
  <si>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</si>
  <si>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</si>
  <si>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</si>
  <si>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</si>
  <si>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</si>
  <si>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(по балансу - от всех видов деят.)
за год, предшествующий базовому периоду</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</si>
  <si>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</si>
  <si>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</si>
  <si>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2014 год</t>
  </si>
  <si>
    <t>2015 год</t>
  </si>
  <si>
    <t>2016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</si>
  <si>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</si>
  <si>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</si>
  <si>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</si>
  <si>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</si>
  <si>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</si>
  <si>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</si>
  <si>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</si>
  <si>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</si>
  <si>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</si>
  <si>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</si>
  <si>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</si>
  <si>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</si>
  <si>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</si>
  <si>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</si>
  <si>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</si>
  <si>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</si>
  <si>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</si>
  <si>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</si>
  <si>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</si>
  <si>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</si>
  <si>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</si>
  <si>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</si>
  <si>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</si>
  <si>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</si>
  <si>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</si>
  <si>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</si>
  <si>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</si>
  <si>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</si>
  <si>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</si>
  <si>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</si>
  <si>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</si>
  <si>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</si>
  <si>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</si>
  <si>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</si>
  <si>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</si>
  <si>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установлены</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</si>
  <si>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</si>
  <si>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</si>
  <si>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 xml:space="preserve">Программа энергосбережения утверждена Генеральным директором ОАО "Магаданэлектросеть" 30.01.2014г. </t>
  </si>
  <si>
    <t xml:space="preserve">Программа энергосбережения утверждена Генеральным директором ОАО "Магаданэлектросеть" 29.12.2014г. </t>
  </si>
  <si>
    <t>не утверждена</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</si>
  <si>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</si>
  <si>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</si>
  <si>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 является участником оптового рынка электрической энергии</t>
  </si>
  <si>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</si>
  <si>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</si>
  <si>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</si>
  <si>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</si>
  <si>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</si>
  <si>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</si>
  <si>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</si>
  <si>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</si>
  <si>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</si>
  <si>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</si>
  <si>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</si>
  <si>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</si>
  <si>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</si>
  <si>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</si>
  <si>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</si>
  <si>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</si>
  <si>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</si>
  <si>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</si>
  <si>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</si>
  <si>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</si>
  <si>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</si>
  <si>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</si>
  <si>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</si>
  <si>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</si>
  <si>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</si>
  <si>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</si>
  <si>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</si>
  <si>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</si>
  <si>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</si>
  <si>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</si>
  <si>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</si>
  <si>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жилищно-коммунальном хозяйстве Российской Федерации на 2014 - 2016 годы"  (утв. Минрегионом России, Общероссийским отраслевым объединением работодателей "Союз коммунальных предприятий",  Общероссийским профсоюзом работников жизнеобеспечения 09.09.2013)
(ред. от 05.12.2014)</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</si>
  <si>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</si>
  <si>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</si>
  <si>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</si>
  <si>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</si>
  <si>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</si>
  <si>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</si>
  <si>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</si>
  <si>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гарантирующего  поставщика ОАО "Магаданэлектросеть"</t>
  </si>
  <si>
    <t>Фактические показатели 
за год, предшествующий базовому периоду</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</si>
  <si>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</si>
  <si>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</si>
  <si>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</si>
  <si>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</si>
  <si>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</si>
  <si>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</si>
  <si>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</si>
  <si>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</si>
  <si>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</si>
  <si>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</si>
  <si>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</si>
  <si>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</si>
  <si>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</si>
  <si>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</si>
  <si>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</si>
  <si>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</si>
  <si>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</si>
  <si>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</si>
  <si>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</si>
  <si>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</si>
  <si>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</si>
  <si>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</si>
  <si>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</si>
  <si>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</si>
  <si>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</si>
  <si>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</si>
  <si>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</si>
  <si>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</si>
  <si>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</si>
  <si>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</si>
  <si>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</si>
  <si>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</si>
  <si>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</si>
  <si>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</si>
  <si>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</si>
  <si>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</si>
  <si>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</si>
  <si>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</si>
  <si>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</si>
  <si>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</si>
  <si>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</si>
  <si>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</si>
  <si>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</si>
  <si>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</si>
  <si>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</si>
  <si>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</si>
  <si>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</si>
  <si>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</si>
  <si>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</si>
  <si>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штук</t>
  </si>
  <si>
    <t>по населению и приравненными к нему категориями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</si>
  <si>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</si>
  <si>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</si>
  <si>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</si>
  <si>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</si>
  <si>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</si>
  <si>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</si>
  <si>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</si>
  <si>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</si>
  <si>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</si>
  <si>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</si>
  <si>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</si>
  <si>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</si>
  <si>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</si>
  <si>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</si>
  <si>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</si>
  <si>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</si>
  <si>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</si>
  <si>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</si>
  <si>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</si>
  <si>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</si>
  <si>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</si>
  <si>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 ОАО "Магаданэлектросеть"</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</si>
  <si>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</si>
  <si>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</si>
  <si>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</si>
  <si>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</si>
  <si>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</si>
  <si>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</si>
  <si>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 xml:space="preserve">2016 год </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</si>
  <si>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</si>
  <si>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</si>
  <si>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</si>
  <si>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</si>
  <si>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не устанавливается</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</si>
  <si>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</si>
  <si>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</si>
  <si>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</si>
  <si>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</si>
  <si>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</si>
  <si>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</si>
  <si>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 (Единые (котловые))</t>
  </si>
  <si>
    <t>руб./ кВт·ч</t>
  </si>
  <si>
    <t>ВН</t>
  </si>
  <si>
    <t>СН-1</t>
  </si>
  <si>
    <t>СН-2</t>
  </si>
  <si>
    <t>НН</t>
  </si>
  <si>
    <t>На услуги коммерческого оператора оптового рынка электрической энергии (мощности)</t>
  </si>
  <si>
    <t>Предприятие не является коммерческтм оператором оптового рынка. Тариф не устанавливается</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</si>
  <si>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</si>
  <si>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</si>
  <si>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</si>
  <si>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</si>
  <si>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3.4.</t>
  </si>
  <si>
    <t xml:space="preserve">величина сбытовой надбавки </t>
  </si>
  <si>
    <t>Для генерирующих объектов</t>
  </si>
  <si>
    <t>цена на электрическую энергию</t>
  </si>
  <si>
    <t>руб./тыс. кВт·ч</t>
  </si>
  <si>
    <t>в т.ч.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</si>
  <si>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</si>
  <si>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</si>
  <si>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</si>
  <si>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</si>
  <si>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</si>
  <si>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филиал "Аркагалинская ГРЭС"</t>
  </si>
  <si>
    <t>филиал "Магаданская ТЭЦ"</t>
  </si>
  <si>
    <t>филиал "Центральные электрические сети"</t>
  </si>
  <si>
    <t>4.3.2.</t>
  </si>
  <si>
    <t>тариф на отборный пар давлением:</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</si>
  <si>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</si>
  <si>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</si>
  <si>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</si>
  <si>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</si>
  <si>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</si>
  <si>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</si>
  <si>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</si>
  <si>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</si>
  <si>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</si>
  <si>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</si>
  <si>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</si>
  <si>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</si>
  <si>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</si>
  <si>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</si>
  <si>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</si>
  <si>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</si>
  <si>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_____*_Базовый период - год, предшествующий расчетному периоду регулирования.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</si>
</sst>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_р_._-;\-* #,##0.00_р_._-;_-* \-??_р_._-;_-@_-"/>
    <numFmt numFmtId="166" formatCode="0.00000"/>
    <numFmt numFmtId="167" formatCode="#,##0.0"/>
  </numFmts>
  <fonts count="55">
    <font>
      <sz val="10"/>
      <name val="Arial Cyr"/>
      <family val="2"/>
    </font>
    <font>
      <sz val="10"/>
      <name val="Arial"/>
      <family val="0"/>
    </font>
    <font>
      <sz val="11"/>
      <color indexed="8"/>
      <name val="Calibri"/>
      <family val="2"/>
    </font>
    <font>
      <sz val="10"/>
      <name val="Times New Roman"/>
      <family val="1"/>
    </font>
    <font>
      <sz val="9"/>
      <name val="Times New Roman"/>
      <family val="1"/>
    </font>
    <font>
      <sz val="12"/>
      <name val="Times New Roman"/>
      <family val="1"/>
    </font>
    <font>
      <b/>
      <sz val="13"/>
      <name val="Times New Roman"/>
      <family val="1"/>
    </font>
    <font>
      <b/>
      <sz val="14"/>
      <name val="Times New Roman"/>
      <family val="1"/>
    </font>
    <font>
      <b/>
      <sz val="16"/>
      <name val="Times New Roman"/>
      <family val="1"/>
    </font>
    <font>
      <sz val="13"/>
      <name val="Times New Roman"/>
      <family val="1"/>
    </font>
    <font>
      <sz val="10"/>
      <color indexed="23"/>
      <name val="Times New Roman"/>
      <family val="1"/>
    </font>
    <font>
      <b/>
      <sz val="12"/>
      <name val="Times New Roman"/>
      <family val="1"/>
    </font>
    <font>
      <sz val="1"/>
      <name val="Times New Roman"/>
      <family val="1"/>
    </font>
    <font>
      <u val="single"/>
      <sz val="10"/>
      <color indexed="12"/>
      <name val="Arial CYR"/>
      <family val="2"/>
    </font>
    <font>
      <sz val="11"/>
      <name val="Times New Roman"/>
      <family val="1"/>
    </font>
    <font>
      <vertAlign val="superscript"/>
      <sz val="12"/>
      <name val="Times New Roman"/>
      <family val="1"/>
    </font>
    <font>
      <sz val="12"/>
      <color indexed="56"/>
      <name val="Times New Roman"/>
      <family val="1"/>
    </font>
    <font>
      <i/>
      <sz val="12"/>
      <name val="Times New Roman"/>
      <family val="1"/>
    </font>
    <font>
      <sz val="10"/>
      <color indexed="9"/>
      <name val="Times New Roman"/>
      <family val="1"/>
    </font>
    <font>
      <vertAlign val="superscript"/>
      <sz val="10"/>
      <name val="Times New Roman"/>
      <family val="1"/>
    </font>
    <font>
      <b/>
      <sz val="11"/>
      <name val="Times New Roman"/>
      <family val="1"/>
    </font>
    <font>
      <vertAlign val="superscrip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2" borderId="0" applyNumberFormat="0" applyBorder="0" applyAlignment="0" applyProtection="0"/>
  </cellStyleXfs>
  <cellXfs count="115">
    <xf numFmtId="0" fontId="0" fillId="0" borderId="0" xfId="0" applyAlignment="1">
      <alignment/>
    </xf>
    <xf numFmtId="0" fontId="3" fillId="0" borderId="0" xfId="0" applyFont="1" applyAlignment="1">
      <alignment/>
    </xf>
    <xf numFmtId="0" fontId="3" fillId="0" borderId="0" xfId="0" applyFont="1" applyAlignment="1">
      <alignment horizontal="left" vertical="center" indent="15"/>
    </xf>
    <xf numFmtId="0" fontId="3" fillId="0" borderId="0" xfId="0" applyFont="1" applyAlignment="1">
      <alignment horizontal="left" vertical="center" wrapText="1" indent="15"/>
    </xf>
    <xf numFmtId="0" fontId="4" fillId="0" borderId="0" xfId="0" applyFont="1" applyAlignment="1">
      <alignment horizontal="left" vertical="center" indent="15"/>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xf>
    <xf numFmtId="0" fontId="5" fillId="0" borderId="0" xfId="0" applyFont="1" applyAlignment="1">
      <alignment horizontal="left"/>
    </xf>
    <xf numFmtId="0" fontId="13" fillId="0" borderId="0" xfId="42" applyNumberFormat="1" applyFont="1" applyFill="1" applyBorder="1" applyAlignment="1" applyProtection="1">
      <alignment/>
      <protection/>
    </xf>
    <xf numFmtId="0" fontId="5" fillId="0" borderId="0" xfId="0" applyFont="1" applyFill="1" applyAlignment="1">
      <alignment horizontal="right"/>
    </xf>
    <xf numFmtId="0" fontId="5" fillId="0" borderId="0" xfId="0" applyFont="1" applyFill="1" applyAlignment="1">
      <alignment/>
    </xf>
    <xf numFmtId="0" fontId="14" fillId="0" borderId="0" xfId="0" applyFont="1" applyFill="1" applyAlignment="1">
      <alignment horizontal="center"/>
    </xf>
    <xf numFmtId="0" fontId="5" fillId="0" borderId="0" xfId="0" applyFont="1" applyFill="1" applyAlignment="1">
      <alignment/>
    </xf>
    <xf numFmtId="0" fontId="5" fillId="0" borderId="10" xfId="0" applyFont="1" applyFill="1" applyBorder="1" applyAlignment="1">
      <alignment horizontal="right" wrapText="1"/>
    </xf>
    <xf numFmtId="0" fontId="5" fillId="0" borderId="10" xfId="0" applyFont="1" applyFill="1" applyBorder="1" applyAlignment="1">
      <alignment horizontal="center" wrapText="1"/>
    </xf>
    <xf numFmtId="0" fontId="14"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left" wrapText="1"/>
    </xf>
    <xf numFmtId="0" fontId="5" fillId="0" borderId="10" xfId="0" applyFont="1" applyFill="1" applyBorder="1" applyAlignment="1">
      <alignment horizontal="center" vertical="top"/>
    </xf>
    <xf numFmtId="0" fontId="5" fillId="0" borderId="0" xfId="0" applyFont="1" applyFill="1" applyAlignment="1">
      <alignment vertical="top"/>
    </xf>
    <xf numFmtId="2" fontId="5" fillId="0" borderId="10" xfId="0" applyNumberFormat="1" applyFont="1" applyFill="1" applyBorder="1" applyAlignment="1">
      <alignment horizontal="center"/>
    </xf>
    <xf numFmtId="0" fontId="5" fillId="0" borderId="10" xfId="0" applyFont="1" applyFill="1" applyBorder="1" applyAlignment="1">
      <alignment horizontal="center"/>
    </xf>
    <xf numFmtId="1" fontId="5" fillId="0" borderId="10" xfId="0" applyNumberFormat="1" applyFont="1" applyFill="1" applyBorder="1" applyAlignment="1">
      <alignment horizontal="center"/>
    </xf>
    <xf numFmtId="10" fontId="5" fillId="0" borderId="10" xfId="0" applyNumberFormat="1" applyFont="1" applyFill="1" applyBorder="1" applyAlignment="1">
      <alignment horizontal="center"/>
    </xf>
    <xf numFmtId="0" fontId="16" fillId="33" borderId="10" xfId="0" applyFont="1" applyFill="1" applyBorder="1" applyAlignment="1">
      <alignment horizontal="center"/>
    </xf>
    <xf numFmtId="0" fontId="5" fillId="0" borderId="0" xfId="0" applyFont="1" applyAlignment="1">
      <alignment/>
    </xf>
    <xf numFmtId="164" fontId="16" fillId="33" borderId="10" xfId="0" applyNumberFormat="1" applyFont="1" applyFill="1" applyBorder="1" applyAlignment="1">
      <alignment horizontal="center"/>
    </xf>
    <xf numFmtId="0" fontId="5" fillId="0" borderId="0" xfId="0" applyFont="1" applyAlignment="1">
      <alignment vertical="top"/>
    </xf>
    <xf numFmtId="164" fontId="16" fillId="33" borderId="1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0" fontId="5" fillId="34" borderId="0" xfId="0" applyFont="1" applyFill="1" applyAlignment="1">
      <alignment vertical="top"/>
    </xf>
    <xf numFmtId="2" fontId="5" fillId="0" borderId="10" xfId="0" applyNumberFormat="1" applyFont="1" applyFill="1" applyBorder="1" applyAlignment="1">
      <alignment horizontal="center" vertical="center"/>
    </xf>
    <xf numFmtId="164" fontId="5" fillId="0" borderId="0" xfId="0" applyNumberFormat="1" applyFont="1" applyFill="1" applyAlignment="1">
      <alignment vertical="top"/>
    </xf>
    <xf numFmtId="164" fontId="5" fillId="0" borderId="0" xfId="0" applyNumberFormat="1" applyFont="1" applyAlignment="1">
      <alignment vertical="top"/>
    </xf>
    <xf numFmtId="0" fontId="17" fillId="0" borderId="10" xfId="0" applyFont="1" applyFill="1" applyBorder="1" applyAlignment="1">
      <alignment horizontal="left" wrapText="1"/>
    </xf>
    <xf numFmtId="0" fontId="3" fillId="0" borderId="0" xfId="0" applyFont="1" applyFill="1" applyAlignment="1">
      <alignment/>
    </xf>
    <xf numFmtId="0" fontId="5" fillId="0" borderId="0" xfId="0" applyFont="1" applyFill="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0" fontId="5" fillId="0" borderId="11" xfId="0" applyFont="1" applyFill="1" applyBorder="1" applyAlignment="1">
      <alignment horizontal="right" vertical="center" wrapText="1"/>
    </xf>
    <xf numFmtId="0" fontId="5" fillId="0" borderId="11" xfId="0" applyFont="1" applyFill="1" applyBorder="1" applyAlignment="1">
      <alignment horizontal="center" vertical="center" wrapText="1"/>
    </xf>
    <xf numFmtId="0" fontId="11" fillId="0" borderId="11" xfId="54" applyFont="1" applyFill="1" applyBorder="1" applyAlignment="1">
      <alignment horizontal="right" vertical="center" wrapText="1"/>
      <protection/>
    </xf>
    <xf numFmtId="0" fontId="11" fillId="0" borderId="11" xfId="54" applyFont="1" applyFill="1" applyBorder="1" applyAlignment="1">
      <alignment horizontal="left" vertical="center" wrapText="1"/>
      <protection/>
    </xf>
    <xf numFmtId="0" fontId="5" fillId="0" borderId="11" xfId="54" applyFont="1" applyFill="1" applyBorder="1" applyAlignment="1">
      <alignment horizontal="center" vertical="center" wrapText="1"/>
      <protection/>
    </xf>
    <xf numFmtId="164" fontId="5" fillId="0" borderId="11" xfId="0" applyNumberFormat="1" applyFont="1" applyFill="1" applyBorder="1" applyAlignment="1">
      <alignment horizontal="center" vertical="center"/>
    </xf>
    <xf numFmtId="164" fontId="5" fillId="0" borderId="0" xfId="0" applyNumberFormat="1" applyFont="1" applyFill="1" applyAlignment="1">
      <alignment vertical="center"/>
    </xf>
    <xf numFmtId="0" fontId="5" fillId="0" borderId="11" xfId="54" applyFont="1" applyFill="1" applyBorder="1" applyAlignment="1">
      <alignment horizontal="right" vertical="center" wrapText="1"/>
      <protection/>
    </xf>
    <xf numFmtId="0" fontId="5" fillId="0" borderId="11" xfId="54" applyFont="1" applyFill="1" applyBorder="1" applyAlignment="1">
      <alignment horizontal="left" vertical="center" wrapText="1"/>
      <protection/>
    </xf>
    <xf numFmtId="0" fontId="5" fillId="0" borderId="11" xfId="0" applyFont="1" applyFill="1" applyBorder="1" applyAlignment="1">
      <alignment horizontal="center" vertical="center"/>
    </xf>
    <xf numFmtId="0" fontId="5" fillId="0" borderId="11" xfId="54" applyFont="1" applyFill="1" applyBorder="1" applyAlignment="1">
      <alignment horizontal="left" vertical="center" wrapText="1" indent="2"/>
      <protection/>
    </xf>
    <xf numFmtId="0" fontId="5" fillId="0" borderId="11" xfId="54" applyFont="1" applyFill="1" applyBorder="1" applyAlignment="1">
      <alignment horizontal="left" vertical="center" wrapText="1" indent="3"/>
      <protection/>
    </xf>
    <xf numFmtId="165" fontId="5" fillId="0" borderId="11" xfId="0" applyNumberFormat="1" applyFont="1" applyFill="1" applyBorder="1" applyAlignment="1">
      <alignment horizontal="center" vertical="center"/>
    </xf>
    <xf numFmtId="164" fontId="5" fillId="0" borderId="11" xfId="54" applyNumberFormat="1" applyFont="1" applyFill="1" applyBorder="1" applyAlignment="1">
      <alignment horizontal="center" vertical="center" wrapText="1"/>
      <protection/>
    </xf>
    <xf numFmtId="0" fontId="3" fillId="0" borderId="0" xfId="0" applyFont="1" applyFill="1" applyAlignment="1">
      <alignment vertical="center"/>
    </xf>
    <xf numFmtId="0" fontId="5" fillId="0" borderId="11" xfId="54" applyFont="1" applyFill="1" applyBorder="1" applyAlignment="1">
      <alignment horizontal="left" vertical="center" wrapText="1" indent="1"/>
      <protection/>
    </xf>
    <xf numFmtId="164" fontId="4"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0" fontId="5" fillId="0" borderId="11"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4" fillId="0" borderId="10" xfId="54" applyFont="1" applyFill="1" applyBorder="1" applyAlignment="1">
      <alignment horizontal="center" vertical="center" wrapText="1"/>
      <protection/>
    </xf>
    <xf numFmtId="0" fontId="14" fillId="0" borderId="12" xfId="54" applyFont="1" applyFill="1" applyBorder="1" applyAlignment="1">
      <alignment horizontal="center" vertical="center" wrapText="1"/>
      <protection/>
    </xf>
    <xf numFmtId="0" fontId="14" fillId="0" borderId="0" xfId="0" applyFont="1" applyFill="1" applyAlignment="1">
      <alignment horizontal="center" vertical="center" wrapText="1"/>
    </xf>
    <xf numFmtId="0" fontId="14" fillId="0" borderId="0" xfId="0" applyFont="1" applyFill="1" applyAlignment="1">
      <alignment vertical="top"/>
    </xf>
    <xf numFmtId="0" fontId="14" fillId="0" borderId="10" xfId="54" applyFont="1" applyFill="1" applyBorder="1" applyAlignment="1">
      <alignment horizontal="right" vertical="center" wrapText="1"/>
      <protection/>
    </xf>
    <xf numFmtId="0" fontId="14" fillId="0" borderId="13" xfId="54" applyFont="1" applyFill="1" applyBorder="1" applyAlignment="1">
      <alignment horizontal="right" vertical="top" wrapText="1"/>
      <protection/>
    </xf>
    <xf numFmtId="0" fontId="20" fillId="0" borderId="13" xfId="54" applyFont="1" applyFill="1" applyBorder="1" applyAlignment="1">
      <alignment horizontal="left" vertical="top" wrapText="1"/>
      <protection/>
    </xf>
    <xf numFmtId="0" fontId="14" fillId="0" borderId="13" xfId="54" applyFont="1" applyFill="1" applyBorder="1" applyAlignment="1">
      <alignment horizontal="center" vertical="top" wrapText="1"/>
      <protection/>
    </xf>
    <xf numFmtId="0" fontId="14" fillId="0" borderId="13" xfId="54" applyFont="1" applyFill="1" applyBorder="1" applyAlignment="1">
      <alignment horizontal="center" vertical="top"/>
      <protection/>
    </xf>
    <xf numFmtId="0" fontId="14" fillId="0" borderId="14" xfId="54" applyFont="1" applyFill="1" applyBorder="1" applyAlignment="1">
      <alignment horizontal="right" vertical="top" wrapText="1"/>
      <protection/>
    </xf>
    <xf numFmtId="0" fontId="14" fillId="0" borderId="14" xfId="54" applyFont="1" applyFill="1" applyBorder="1" applyAlignment="1">
      <alignment horizontal="left" vertical="top" wrapText="1"/>
      <protection/>
    </xf>
    <xf numFmtId="0" fontId="14" fillId="0" borderId="14" xfId="54" applyFont="1" applyFill="1" applyBorder="1" applyAlignment="1">
      <alignment horizontal="center" vertical="top" wrapText="1"/>
      <protection/>
    </xf>
    <xf numFmtId="165" fontId="14" fillId="0" borderId="14" xfId="54" applyNumberFormat="1" applyFont="1" applyFill="1" applyBorder="1" applyAlignment="1">
      <alignment horizontal="center" vertical="top"/>
      <protection/>
    </xf>
    <xf numFmtId="0" fontId="14" fillId="0" borderId="14" xfId="54" applyFont="1" applyFill="1" applyBorder="1" applyAlignment="1">
      <alignment horizontal="left" vertical="top" wrapText="1" indent="1"/>
      <protection/>
    </xf>
    <xf numFmtId="0" fontId="14" fillId="0" borderId="14" xfId="54" applyFont="1" applyFill="1" applyBorder="1" applyAlignment="1">
      <alignment horizontal="center" vertical="center" wrapText="1"/>
      <protection/>
    </xf>
    <xf numFmtId="0" fontId="14" fillId="0" borderId="14" xfId="54" applyFont="1" applyFill="1" applyBorder="1" applyAlignment="1">
      <alignment horizontal="center" vertical="top"/>
      <protection/>
    </xf>
    <xf numFmtId="0" fontId="14" fillId="0" borderId="14" xfId="54" applyNumberFormat="1" applyFont="1" applyFill="1" applyBorder="1" applyAlignment="1">
      <alignment horizontal="center" vertical="top"/>
      <protection/>
    </xf>
    <xf numFmtId="2" fontId="14" fillId="0" borderId="14" xfId="54" applyNumberFormat="1" applyFont="1" applyFill="1" applyBorder="1" applyAlignment="1">
      <alignment horizontal="center" vertical="top"/>
      <protection/>
    </xf>
    <xf numFmtId="166" fontId="14" fillId="0" borderId="14" xfId="54" applyNumberFormat="1" applyFont="1" applyFill="1" applyBorder="1" applyAlignment="1">
      <alignment horizontal="center" vertical="top"/>
      <protection/>
    </xf>
    <xf numFmtId="0" fontId="20" fillId="0" borderId="14" xfId="54" applyFont="1" applyFill="1" applyBorder="1" applyAlignment="1">
      <alignment horizontal="left" vertical="top" wrapText="1"/>
      <protection/>
    </xf>
    <xf numFmtId="0" fontId="14" fillId="0" borderId="14" xfId="54" applyFont="1" applyFill="1" applyBorder="1" applyAlignment="1">
      <alignment horizontal="left" vertical="top" wrapText="1" indent="3"/>
      <protection/>
    </xf>
    <xf numFmtId="0" fontId="5" fillId="0" borderId="0" xfId="0" applyFont="1" applyFill="1" applyAlignment="1">
      <alignment horizontal="center"/>
    </xf>
    <xf numFmtId="0" fontId="14" fillId="0" borderId="14" xfId="54" applyFont="1" applyFill="1" applyBorder="1" applyAlignment="1">
      <alignment horizontal="left" vertical="center" wrapText="1"/>
      <protection/>
    </xf>
    <xf numFmtId="0" fontId="14" fillId="0" borderId="14" xfId="54" applyFont="1" applyFill="1" applyBorder="1" applyAlignment="1">
      <alignment vertical="top" wrapText="1"/>
      <protection/>
    </xf>
    <xf numFmtId="0" fontId="3" fillId="0" borderId="0" xfId="0" applyFont="1" applyBorder="1" applyAlignment="1">
      <alignment horizontal="left" vertical="center" wrapText="1"/>
    </xf>
    <xf numFmtId="0" fontId="11" fillId="0" borderId="0" xfId="0" applyFont="1" applyBorder="1" applyAlignment="1">
      <alignment horizontal="center" vertical="center"/>
    </xf>
    <xf numFmtId="0" fontId="5" fillId="0" borderId="0" xfId="0" applyFont="1" applyBorder="1" applyAlignment="1">
      <alignment horizontal="left" wrapText="1"/>
    </xf>
    <xf numFmtId="0" fontId="3" fillId="0" borderId="0" xfId="0" applyFont="1" applyFill="1" applyBorder="1" applyAlignment="1">
      <alignment horizontal="left" wrapText="1"/>
    </xf>
    <xf numFmtId="0" fontId="9" fillId="0" borderId="0" xfId="0" applyFont="1" applyFill="1" applyBorder="1" applyAlignment="1">
      <alignment horizontal="center" wrapText="1"/>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18" fillId="0" borderId="15" xfId="0" applyFont="1" applyFill="1" applyBorder="1" applyAlignment="1">
      <alignment horizontal="left"/>
    </xf>
    <xf numFmtId="0" fontId="18" fillId="0" borderId="0" xfId="0" applyFont="1" applyFill="1" applyBorder="1" applyAlignment="1">
      <alignment horizontal="left"/>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8" fillId="0" borderId="0" xfId="0" applyFont="1" applyFill="1" applyBorder="1" applyAlignment="1">
      <alignment horizontal="left" vertical="center"/>
    </xf>
    <xf numFmtId="0" fontId="14" fillId="0" borderId="16" xfId="54" applyFont="1" applyFill="1" applyBorder="1" applyAlignment="1">
      <alignment horizontal="right" vertical="center" wrapText="1"/>
      <protection/>
    </xf>
    <xf numFmtId="0" fontId="14" fillId="0" borderId="10" xfId="54" applyFont="1" applyFill="1" applyBorder="1" applyAlignment="1">
      <alignment horizontal="center" vertical="center" wrapText="1"/>
      <protection/>
    </xf>
    <xf numFmtId="0" fontId="14" fillId="0" borderId="12" xfId="54" applyFont="1" applyFill="1" applyBorder="1" applyAlignment="1">
      <alignment horizontal="center" vertical="center" wrapText="1"/>
      <protection/>
    </xf>
    <xf numFmtId="0" fontId="14" fillId="0" borderId="14" xfId="54" applyFont="1" applyFill="1" applyBorder="1" applyAlignment="1">
      <alignment horizontal="center" vertical="center"/>
      <protection/>
    </xf>
    <xf numFmtId="0" fontId="14" fillId="0" borderId="14" xfId="54" applyFont="1" applyFill="1" applyBorder="1" applyAlignment="1">
      <alignment horizontal="center" vertical="center" wrapText="1"/>
      <protection/>
    </xf>
    <xf numFmtId="0" fontId="3" fillId="0" borderId="0" xfId="0" applyFont="1" applyFill="1" applyBorder="1" applyAlignment="1">
      <alignment horizontal="left"/>
    </xf>
    <xf numFmtId="167" fontId="5" fillId="0" borderId="11"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aomes@magadan.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0"/>
  </sheetPr>
  <dimension ref="A1:C16"/>
  <sheetViews>
    <sheetView view="pageBreakPreview" zoomScaleSheetLayoutView="100" zoomScalePageLayoutView="0" workbookViewId="0" topLeftCell="A1">
      <selection activeCell="A1" sqref="A1"/>
    </sheetView>
  </sheetViews>
  <sheetFormatPr defaultColWidth="9.00390625" defaultRowHeight="12.75"/>
  <cols>
    <col min="1" max="1" width="89.125" style="1" customWidth="1"/>
    <col min="2" max="16384" width="9.125" style="1" customWidth="1"/>
  </cols>
  <sheetData>
    <row r="1" ht="12.75">
      <c r="A1" s="2" t="s">
        <v>0</v>
      </c>
    </row>
    <row r="2" ht="27" customHeight="1">
      <c r="A2" s="3" t="s">
        <v>1</v>
      </c>
    </row>
    <row r="3" ht="12.75">
      <c r="A3" s="4" t="s">
        <v>2</v>
      </c>
    </row>
    <row r="4" ht="12.75">
      <c r="A4" s="4"/>
    </row>
    <row r="5" ht="15.75">
      <c r="A5" s="5" t="s">
        <v>3</v>
      </c>
    </row>
    <row r="6" ht="71.25" customHeight="1">
      <c r="A6" s="5"/>
    </row>
    <row r="7" ht="60" customHeight="1">
      <c r="A7" s="6" t="s">
        <v>4</v>
      </c>
    </row>
    <row r="8" ht="48.75" customHeight="1">
      <c r="A8" s="6" t="s">
        <v>5</v>
      </c>
    </row>
    <row r="9" spans="1:3" ht="44.25" customHeight="1">
      <c r="A9" s="7" t="s">
        <v>6</v>
      </c>
      <c r="B9" s="8"/>
      <c r="C9" s="9"/>
    </row>
    <row r="10" spans="1:3" ht="12.75">
      <c r="A10" s="10" t="s">
        <v>7</v>
      </c>
      <c r="C10" s="11"/>
    </row>
    <row r="11" ht="44.25" customHeight="1">
      <c r="A11" s="12" t="s">
        <v>8</v>
      </c>
    </row>
    <row r="12" ht="20.25" customHeight="1">
      <c r="A12" s="12" t="s">
        <v>9</v>
      </c>
    </row>
    <row r="13" ht="12.75">
      <c r="A13" s="13" t="s">
        <v>10</v>
      </c>
    </row>
    <row r="14" ht="15.75">
      <c r="A14" s="14"/>
    </row>
    <row r="15" ht="12.75">
      <c r="A15" s="15"/>
    </row>
    <row r="16" ht="15.75">
      <c r="A16" s="14"/>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50"/>
  </sheetPr>
  <dimension ref="A1:E22"/>
  <sheetViews>
    <sheetView view="pageBreakPreview" zoomScaleSheetLayoutView="100" zoomScalePageLayoutView="0" workbookViewId="0" topLeftCell="A1">
      <selection activeCell="A1" sqref="A1"/>
    </sheetView>
  </sheetViews>
  <sheetFormatPr defaultColWidth="9.00390625" defaultRowHeight="12.75"/>
  <cols>
    <col min="1" max="1" width="39.75390625" style="0" customWidth="1"/>
    <col min="2" max="2" width="14.125" style="0" customWidth="1"/>
  </cols>
  <sheetData>
    <row r="1" spans="1:2" s="1" customFormat="1" ht="12.75">
      <c r="A1" s="2"/>
      <c r="B1" s="1" t="s">
        <v>11</v>
      </c>
    </row>
    <row r="2" spans="2:4" s="1" customFormat="1" ht="45" customHeight="1">
      <c r="B2" s="95" t="s">
        <v>12</v>
      </c>
      <c r="C2" s="95"/>
      <c r="D2" s="95"/>
    </row>
    <row r="3" spans="1:3" s="16" customFormat="1" ht="36.75" customHeight="1">
      <c r="A3" s="96" t="s">
        <v>13</v>
      </c>
      <c r="B3" s="96"/>
      <c r="C3" s="96"/>
    </row>
    <row r="4" spans="1:5" s="16" customFormat="1" ht="32.25" customHeight="1">
      <c r="A4" s="14" t="s">
        <v>14</v>
      </c>
      <c r="B4" s="97" t="s">
        <v>15</v>
      </c>
      <c r="C4" s="97"/>
      <c r="D4" s="97"/>
      <c r="E4" s="97"/>
    </row>
    <row r="5" s="16" customFormat="1" ht="15.75">
      <c r="A5" s="14"/>
    </row>
    <row r="6" spans="1:2" s="16" customFormat="1" ht="15.75">
      <c r="A6" s="14" t="s">
        <v>16</v>
      </c>
      <c r="B6" s="16" t="s">
        <v>9</v>
      </c>
    </row>
    <row r="7" s="16" customFormat="1" ht="15.75">
      <c r="A7" s="14"/>
    </row>
    <row r="8" spans="1:2" s="16" customFormat="1" ht="15.75">
      <c r="A8" s="14" t="s">
        <v>17</v>
      </c>
      <c r="B8" s="16" t="s">
        <v>18</v>
      </c>
    </row>
    <row r="9" s="16" customFormat="1" ht="15.75">
      <c r="A9" s="14"/>
    </row>
    <row r="10" spans="1:2" s="16" customFormat="1" ht="15.75">
      <c r="A10" s="14" t="s">
        <v>19</v>
      </c>
      <c r="B10" s="16" t="s">
        <v>18</v>
      </c>
    </row>
    <row r="11" s="16" customFormat="1" ht="15.75">
      <c r="A11" s="14"/>
    </row>
    <row r="12" spans="1:2" s="16" customFormat="1" ht="15.75">
      <c r="A12" s="14" t="s">
        <v>20</v>
      </c>
      <c r="B12" s="17">
        <v>4909044901</v>
      </c>
    </row>
    <row r="13" spans="1:2" s="16" customFormat="1" ht="15.75">
      <c r="A13" s="14"/>
      <c r="B13" s="17"/>
    </row>
    <row r="14" spans="1:2" s="16" customFormat="1" ht="15.75">
      <c r="A14" s="14" t="s">
        <v>21</v>
      </c>
      <c r="B14" s="17">
        <v>490901001</v>
      </c>
    </row>
    <row r="15" s="16" customFormat="1" ht="15.75">
      <c r="A15" s="14"/>
    </row>
    <row r="16" spans="1:2" s="16" customFormat="1" ht="15.75">
      <c r="A16" s="14" t="s">
        <v>22</v>
      </c>
      <c r="B16" s="16" t="s">
        <v>23</v>
      </c>
    </row>
    <row r="17" s="16" customFormat="1" ht="15.75">
      <c r="A17" s="14"/>
    </row>
    <row r="18" spans="1:2" s="16" customFormat="1" ht="15.75">
      <c r="A18" s="14" t="s">
        <v>24</v>
      </c>
      <c r="B18" s="18" t="s">
        <v>25</v>
      </c>
    </row>
    <row r="19" s="16" customFormat="1" ht="15.75">
      <c r="A19" s="14"/>
    </row>
    <row r="20" spans="1:2" s="16" customFormat="1" ht="15.75" customHeight="1">
      <c r="A20" s="14" t="s">
        <v>26</v>
      </c>
      <c r="B20" s="16" t="s">
        <v>27</v>
      </c>
    </row>
    <row r="21" s="16" customFormat="1" ht="15.75">
      <c r="A21" s="14"/>
    </row>
    <row r="22" spans="1:2" s="16" customFormat="1" ht="15.75">
      <c r="A22" s="14" t="s">
        <v>28</v>
      </c>
      <c r="B22" s="16" t="s">
        <v>29</v>
      </c>
    </row>
    <row r="23" s="16" customFormat="1" ht="15.75"/>
    <row r="24" s="16" customFormat="1" ht="15.75"/>
    <row r="25" s="16" customFormat="1" ht="15.75"/>
    <row r="26" s="16" customFormat="1" ht="15.75"/>
  </sheetData>
  <sheetProtection selectLockedCells="1" selectUnlockedCells="1"/>
  <mergeCells count="3">
    <mergeCell ref="B2:D2"/>
    <mergeCell ref="A3:C3"/>
    <mergeCell ref="B4:E4"/>
  </mergeCells>
  <hyperlinks>
    <hyperlink ref="B18" r:id="rId1" display="oaomes@magadan.ru"/>
  </hyperlinks>
  <printOptions/>
  <pageMargins left="0.7" right="0.7" top="0.75" bottom="0.75" header="0.5118055555555555" footer="0.5118055555555555"/>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J50"/>
  <sheetViews>
    <sheetView view="pageBreakPreview" zoomScale="90" zoomScaleNormal="6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00390625" defaultRowHeight="12.75"/>
  <cols>
    <col min="1" max="1" width="6.625" style="19" customWidth="1"/>
    <col min="2" max="2" width="68.125" style="20" customWidth="1"/>
    <col min="3" max="3" width="17.75390625" style="21" customWidth="1"/>
    <col min="4" max="4" width="34.375" style="16" customWidth="1"/>
    <col min="5" max="5" width="30.25390625" style="16" customWidth="1"/>
    <col min="6" max="6" width="27.625" style="16" customWidth="1"/>
    <col min="7" max="7" width="11.625" style="16" customWidth="1"/>
    <col min="8" max="8" width="20.00390625" style="16" customWidth="1"/>
    <col min="9" max="9" width="15.125" style="16" customWidth="1"/>
    <col min="10" max="10" width="14.75390625" style="16" customWidth="1"/>
    <col min="11" max="16384" width="9.125" style="16" customWidth="1"/>
  </cols>
  <sheetData>
    <row r="1" spans="1:6" s="22" customFormat="1" ht="72" customHeight="1">
      <c r="A1" s="19"/>
      <c r="B1" s="20"/>
      <c r="C1" s="21"/>
      <c r="E1" s="98" t="s">
        <v>30</v>
      </c>
      <c r="F1" s="98"/>
    </row>
    <row r="2" spans="1:3" s="22" customFormat="1" ht="15.75">
      <c r="A2" s="19"/>
      <c r="B2" s="20"/>
      <c r="C2" s="21"/>
    </row>
    <row r="3" spans="1:3" s="22" customFormat="1" ht="15.75">
      <c r="A3" s="19"/>
      <c r="B3" s="20"/>
      <c r="C3" s="21"/>
    </row>
    <row r="4" spans="1:6" s="22" customFormat="1" ht="31.5" customHeight="1">
      <c r="A4" s="99" t="s">
        <v>31</v>
      </c>
      <c r="B4" s="99"/>
      <c r="C4" s="99"/>
      <c r="D4" s="99"/>
      <c r="E4" s="99"/>
      <c r="F4" s="99"/>
    </row>
    <row r="5" spans="1:3" s="22" customFormat="1" ht="15.75">
      <c r="A5" s="19"/>
      <c r="B5" s="20"/>
      <c r="C5" s="21"/>
    </row>
    <row r="6" spans="1:3" s="22" customFormat="1" ht="15.75">
      <c r="A6" s="19"/>
      <c r="B6" s="20"/>
      <c r="C6" s="21"/>
    </row>
    <row r="7" spans="1:6" s="27" customFormat="1" ht="61.5" customHeight="1">
      <c r="A7" s="23" t="s">
        <v>32</v>
      </c>
      <c r="B7" s="24" t="s">
        <v>33</v>
      </c>
      <c r="C7" s="25" t="s">
        <v>34</v>
      </c>
      <c r="D7" s="26" t="s">
        <v>35</v>
      </c>
      <c r="E7" s="26" t="s">
        <v>36</v>
      </c>
      <c r="F7" s="26" t="s">
        <v>37</v>
      </c>
    </row>
    <row r="8" spans="1:6" s="27" customFormat="1" ht="15.75">
      <c r="A8" s="23"/>
      <c r="B8" s="24"/>
      <c r="C8" s="25"/>
      <c r="D8" s="26" t="s">
        <v>38</v>
      </c>
      <c r="E8" s="26" t="s">
        <v>39</v>
      </c>
      <c r="F8" s="26" t="s">
        <v>40</v>
      </c>
    </row>
    <row r="9" spans="1:6" s="30" customFormat="1" ht="24.75" customHeight="1">
      <c r="A9" s="23" t="s">
        <v>41</v>
      </c>
      <c r="B9" s="28" t="s">
        <v>42</v>
      </c>
      <c r="C9" s="25"/>
      <c r="D9" s="29"/>
      <c r="E9" s="29"/>
      <c r="F9" s="29"/>
    </row>
    <row r="10" spans="1:6" s="30" customFormat="1" ht="24.75" customHeight="1">
      <c r="A10" s="23" t="s">
        <v>43</v>
      </c>
      <c r="B10" s="28" t="s">
        <v>44</v>
      </c>
      <c r="C10" s="25" t="s">
        <v>45</v>
      </c>
      <c r="D10" s="31">
        <v>1355449</v>
      </c>
      <c r="E10" s="31">
        <v>1346416.39</v>
      </c>
      <c r="F10" s="32">
        <v>1573594.92</v>
      </c>
    </row>
    <row r="11" spans="1:6" s="30" customFormat="1" ht="24.75" customHeight="1">
      <c r="A11" s="23" t="s">
        <v>46</v>
      </c>
      <c r="B11" s="28" t="s">
        <v>47</v>
      </c>
      <c r="C11" s="25" t="s">
        <v>45</v>
      </c>
      <c r="D11" s="31">
        <v>24183</v>
      </c>
      <c r="E11" s="31">
        <v>15719.95</v>
      </c>
      <c r="F11" s="31">
        <v>41257.51</v>
      </c>
    </row>
    <row r="12" spans="1:6" s="30" customFormat="1" ht="24.75" customHeight="1">
      <c r="A12" s="23" t="s">
        <v>48</v>
      </c>
      <c r="B12" s="28" t="s">
        <v>49</v>
      </c>
      <c r="C12" s="25" t="s">
        <v>45</v>
      </c>
      <c r="D12" s="31">
        <v>40533.95</v>
      </c>
      <c r="E12" s="31">
        <v>34636.51</v>
      </c>
      <c r="F12" s="31">
        <v>57148.83</v>
      </c>
    </row>
    <row r="13" spans="1:6" s="30" customFormat="1" ht="24.75" customHeight="1">
      <c r="A13" s="23" t="s">
        <v>50</v>
      </c>
      <c r="B13" s="28" t="s">
        <v>51</v>
      </c>
      <c r="C13" s="25" t="s">
        <v>45</v>
      </c>
      <c r="D13" s="31">
        <v>3278</v>
      </c>
      <c r="E13" s="33">
        <v>0</v>
      </c>
      <c r="F13" s="33">
        <v>0</v>
      </c>
    </row>
    <row r="14" spans="1:6" s="30" customFormat="1" ht="26.25" customHeight="1">
      <c r="A14" s="23" t="s">
        <v>52</v>
      </c>
      <c r="B14" s="28" t="s">
        <v>53</v>
      </c>
      <c r="C14" s="25"/>
      <c r="D14" s="32"/>
      <c r="E14" s="32"/>
      <c r="F14" s="32"/>
    </row>
    <row r="15" spans="1:6" s="30" customFormat="1" ht="48" customHeight="1">
      <c r="A15" s="23" t="s">
        <v>54</v>
      </c>
      <c r="B15" s="28" t="s">
        <v>55</v>
      </c>
      <c r="C15" s="25" t="s">
        <v>56</v>
      </c>
      <c r="D15" s="34">
        <f>D11/D10</f>
        <v>0.017841320477568687</v>
      </c>
      <c r="E15" s="34">
        <f>E11/E10</f>
        <v>0.01167540005956107</v>
      </c>
      <c r="F15" s="34">
        <f>F11/F10</f>
        <v>0.026218634462800632</v>
      </c>
    </row>
    <row r="16" spans="1:6" s="30" customFormat="1" ht="26.25" customHeight="1">
      <c r="A16" s="23" t="s">
        <v>57</v>
      </c>
      <c r="B16" s="28" t="s">
        <v>58</v>
      </c>
      <c r="C16" s="25"/>
      <c r="D16" s="32"/>
      <c r="E16" s="32"/>
      <c r="F16" s="32"/>
    </row>
    <row r="17" spans="1:6" s="30" customFormat="1" ht="35.25" customHeight="1">
      <c r="A17" s="23" t="s">
        <v>59</v>
      </c>
      <c r="B17" s="28" t="s">
        <v>60</v>
      </c>
      <c r="C17" s="25" t="s">
        <v>61</v>
      </c>
      <c r="D17" s="32" t="s">
        <v>62</v>
      </c>
      <c r="E17" s="32" t="s">
        <v>62</v>
      </c>
      <c r="F17" s="32" t="s">
        <v>62</v>
      </c>
    </row>
    <row r="18" spans="1:6" s="30" customFormat="1" ht="22.5" customHeight="1">
      <c r="A18" s="23" t="s">
        <v>63</v>
      </c>
      <c r="B18" s="28" t="s">
        <v>64</v>
      </c>
      <c r="C18" s="25" t="s">
        <v>65</v>
      </c>
      <c r="D18" s="32" t="s">
        <v>62</v>
      </c>
      <c r="E18" s="32" t="s">
        <v>62</v>
      </c>
      <c r="F18" s="32" t="s">
        <v>62</v>
      </c>
    </row>
    <row r="19" spans="1:6" s="36" customFormat="1" ht="20.25" customHeight="1">
      <c r="A19" s="23" t="s">
        <v>66</v>
      </c>
      <c r="B19" s="28" t="s">
        <v>67</v>
      </c>
      <c r="C19" s="25" t="s">
        <v>61</v>
      </c>
      <c r="D19" s="35">
        <v>55.33</v>
      </c>
      <c r="E19" s="35">
        <v>55</v>
      </c>
      <c r="F19" s="35">
        <v>55</v>
      </c>
    </row>
    <row r="20" spans="1:6" s="38" customFormat="1" ht="24.75" customHeight="1">
      <c r="A20" s="23" t="s">
        <v>68</v>
      </c>
      <c r="B20" s="28" t="s">
        <v>69</v>
      </c>
      <c r="C20" s="25" t="s">
        <v>70</v>
      </c>
      <c r="D20" s="37">
        <v>324480</v>
      </c>
      <c r="E20" s="37">
        <v>322090</v>
      </c>
      <c r="F20" s="37">
        <v>318330</v>
      </c>
    </row>
    <row r="21" spans="1:6" s="38" customFormat="1" ht="37.5" customHeight="1">
      <c r="A21" s="23" t="s">
        <v>71</v>
      </c>
      <c r="B21" s="28" t="s">
        <v>72</v>
      </c>
      <c r="C21" s="25" t="s">
        <v>73</v>
      </c>
      <c r="D21" s="39">
        <v>111688</v>
      </c>
      <c r="E21" s="39">
        <v>113831</v>
      </c>
      <c r="F21" s="39">
        <v>111000</v>
      </c>
    </row>
    <row r="22" spans="1:7" s="38" customFormat="1" ht="39.75" customHeight="1">
      <c r="A22" s="23" t="s">
        <v>74</v>
      </c>
      <c r="B22" s="28" t="s">
        <v>75</v>
      </c>
      <c r="C22" s="25" t="s">
        <v>56</v>
      </c>
      <c r="D22" s="40" t="s">
        <v>76</v>
      </c>
      <c r="E22" s="40" t="s">
        <v>76</v>
      </c>
      <c r="F22" s="40" t="s">
        <v>76</v>
      </c>
      <c r="G22" s="30"/>
    </row>
    <row r="23" spans="1:7" s="38" customFormat="1" ht="79.5" customHeight="1">
      <c r="A23" s="23" t="s">
        <v>77</v>
      </c>
      <c r="B23" s="28" t="s">
        <v>78</v>
      </c>
      <c r="C23" s="25"/>
      <c r="D23" s="26" t="s">
        <v>79</v>
      </c>
      <c r="E23" s="26" t="s">
        <v>80</v>
      </c>
      <c r="F23" s="26" t="s">
        <v>81</v>
      </c>
      <c r="G23" s="30"/>
    </row>
    <row r="24" spans="1:7" s="38" customFormat="1" ht="41.25" customHeight="1">
      <c r="A24" s="23" t="s">
        <v>82</v>
      </c>
      <c r="B24" s="28" t="s">
        <v>83</v>
      </c>
      <c r="C24" s="25" t="s">
        <v>65</v>
      </c>
      <c r="D24" s="100" t="s">
        <v>84</v>
      </c>
      <c r="E24" s="100"/>
      <c r="F24" s="100"/>
      <c r="G24" s="30"/>
    </row>
    <row r="25" spans="1:7" s="41" customFormat="1" ht="33" customHeight="1">
      <c r="A25" s="23" t="s">
        <v>85</v>
      </c>
      <c r="B25" s="28" t="s">
        <v>86</v>
      </c>
      <c r="C25" s="25"/>
      <c r="D25" s="31">
        <v>395260.35</v>
      </c>
      <c r="E25" s="31">
        <v>337621.77</v>
      </c>
      <c r="F25" s="31">
        <v>481586.08</v>
      </c>
      <c r="G25" s="30"/>
    </row>
    <row r="26" spans="1:7" s="38" customFormat="1" ht="39.75" customHeight="1">
      <c r="A26" s="23" t="s">
        <v>87</v>
      </c>
      <c r="B26" s="28" t="s">
        <v>88</v>
      </c>
      <c r="C26" s="25" t="s">
        <v>45</v>
      </c>
      <c r="D26" s="31">
        <v>368887.4</v>
      </c>
      <c r="E26" s="31">
        <v>309918.51</v>
      </c>
      <c r="F26" s="31">
        <v>447797.82</v>
      </c>
      <c r="G26" s="30"/>
    </row>
    <row r="27" spans="1:7" s="38" customFormat="1" ht="22.5" customHeight="1">
      <c r="A27" s="23"/>
      <c r="B27" s="28" t="s">
        <v>89</v>
      </c>
      <c r="C27" s="25"/>
      <c r="D27" s="31"/>
      <c r="E27" s="31"/>
      <c r="F27" s="31"/>
      <c r="G27" s="30"/>
    </row>
    <row r="28" spans="1:7" s="38" customFormat="1" ht="21.75" customHeight="1">
      <c r="A28" s="23"/>
      <c r="B28" s="28" t="s">
        <v>90</v>
      </c>
      <c r="C28" s="25"/>
      <c r="D28" s="31">
        <v>218506.56</v>
      </c>
      <c r="E28" s="31">
        <v>198674.13</v>
      </c>
      <c r="F28" s="31">
        <v>274507.51</v>
      </c>
      <c r="G28" s="30"/>
    </row>
    <row r="29" spans="1:7" s="38" customFormat="1" ht="21" customHeight="1">
      <c r="A29" s="23"/>
      <c r="B29" s="28" t="s">
        <v>91</v>
      </c>
      <c r="C29" s="25"/>
      <c r="D29" s="31">
        <v>907</v>
      </c>
      <c r="E29" s="31"/>
      <c r="F29" s="31"/>
      <c r="G29" s="30"/>
    </row>
    <row r="30" spans="1:7" s="38" customFormat="1" ht="20.25" customHeight="1">
      <c r="A30" s="23"/>
      <c r="B30" s="28" t="s">
        <v>92</v>
      </c>
      <c r="C30" s="25"/>
      <c r="D30" s="31">
        <v>22064.84</v>
      </c>
      <c r="E30" s="42">
        <v>17369.78</v>
      </c>
      <c r="F30" s="31">
        <v>23719.7</v>
      </c>
      <c r="G30" s="30"/>
    </row>
    <row r="31" spans="1:7" s="38" customFormat="1" ht="39.75" customHeight="1">
      <c r="A31" s="23" t="s">
        <v>93</v>
      </c>
      <c r="B31" s="28" t="s">
        <v>94</v>
      </c>
      <c r="C31" s="25" t="s">
        <v>45</v>
      </c>
      <c r="D31" s="31">
        <v>26372.95</v>
      </c>
      <c r="E31" s="31">
        <v>27703.26</v>
      </c>
      <c r="F31" s="31">
        <v>33788.26</v>
      </c>
      <c r="G31" s="30"/>
    </row>
    <row r="32" spans="1:9" s="38" customFormat="1" ht="20.25" customHeight="1">
      <c r="A32" s="23" t="s">
        <v>95</v>
      </c>
      <c r="B32" s="28" t="s">
        <v>96</v>
      </c>
      <c r="C32" s="25" t="s">
        <v>45</v>
      </c>
      <c r="D32" s="31"/>
      <c r="E32" s="31"/>
      <c r="F32" s="31"/>
      <c r="G32" s="43">
        <f>D25-G33</f>
        <v>0</v>
      </c>
      <c r="H32" s="44">
        <f>E25-H33</f>
        <v>0</v>
      </c>
      <c r="I32" s="44">
        <f>F25-I33</f>
        <v>0</v>
      </c>
    </row>
    <row r="33" spans="1:10" s="38" customFormat="1" ht="19.5" customHeight="1">
      <c r="A33" s="23" t="s">
        <v>97</v>
      </c>
      <c r="B33" s="28" t="s">
        <v>98</v>
      </c>
      <c r="C33" s="25" t="s">
        <v>45</v>
      </c>
      <c r="D33" s="31"/>
      <c r="E33" s="31"/>
      <c r="F33" s="31"/>
      <c r="G33" s="43">
        <f>D26+D31+D32+D33</f>
        <v>395260.35000000003</v>
      </c>
      <c r="H33" s="44">
        <f>E26+E31+E32+E33</f>
        <v>337621.77</v>
      </c>
      <c r="I33" s="44">
        <f>F26+F31+F32+F33</f>
        <v>481586.08</v>
      </c>
      <c r="J33" s="44"/>
    </row>
    <row r="34" spans="1:7" s="38" customFormat="1" ht="56.25" customHeight="1">
      <c r="A34" s="23" t="s">
        <v>99</v>
      </c>
      <c r="B34" s="28" t="s">
        <v>100</v>
      </c>
      <c r="C34" s="25"/>
      <c r="D34" s="26" t="s">
        <v>81</v>
      </c>
      <c r="E34" s="26" t="s">
        <v>81</v>
      </c>
      <c r="F34" s="26" t="s">
        <v>81</v>
      </c>
      <c r="G34" s="30"/>
    </row>
    <row r="35" spans="1:7" s="38" customFormat="1" ht="24.75" customHeight="1">
      <c r="A35" s="23"/>
      <c r="B35" s="45" t="s">
        <v>101</v>
      </c>
      <c r="C35" s="25"/>
      <c r="D35" s="32"/>
      <c r="E35" s="32"/>
      <c r="F35" s="32"/>
      <c r="G35" s="30"/>
    </row>
    <row r="36" spans="1:7" s="38" customFormat="1" ht="24.75" customHeight="1">
      <c r="A36" s="23"/>
      <c r="B36" s="28" t="s">
        <v>102</v>
      </c>
      <c r="C36" s="25" t="s">
        <v>103</v>
      </c>
      <c r="D36" s="31">
        <v>8090</v>
      </c>
      <c r="E36" s="32">
        <v>8145.9</v>
      </c>
      <c r="F36" s="32">
        <v>8131.9</v>
      </c>
      <c r="G36" s="30"/>
    </row>
    <row r="37" spans="1:7" s="38" customFormat="1" ht="24" customHeight="1">
      <c r="A37" s="23"/>
      <c r="B37" s="28" t="s">
        <v>104</v>
      </c>
      <c r="C37" s="25" t="s">
        <v>105</v>
      </c>
      <c r="D37" s="31">
        <f>D26/D36</f>
        <v>45.597948084054394</v>
      </c>
      <c r="E37" s="31">
        <f>E26/E36</f>
        <v>38.045950723676945</v>
      </c>
      <c r="F37" s="31">
        <f>F26/F36</f>
        <v>55.06681341383933</v>
      </c>
      <c r="G37" s="30"/>
    </row>
    <row r="38" spans="1:7" s="41" customFormat="1" ht="32.25" customHeight="1">
      <c r="A38" s="23" t="s">
        <v>106</v>
      </c>
      <c r="B38" s="28" t="s">
        <v>107</v>
      </c>
      <c r="C38" s="25"/>
      <c r="D38" s="32"/>
      <c r="E38" s="32"/>
      <c r="F38" s="32"/>
      <c r="G38" s="30"/>
    </row>
    <row r="39" spans="1:7" s="38" customFormat="1" ht="24.75" customHeight="1">
      <c r="A39" s="23" t="s">
        <v>108</v>
      </c>
      <c r="B39" s="28" t="s">
        <v>109</v>
      </c>
      <c r="C39" s="25" t="s">
        <v>110</v>
      </c>
      <c r="D39" s="33">
        <v>341</v>
      </c>
      <c r="E39" s="32">
        <v>345</v>
      </c>
      <c r="F39" s="32">
        <v>341</v>
      </c>
      <c r="G39" s="30"/>
    </row>
    <row r="40" spans="1:7" s="38" customFormat="1" ht="30.75" customHeight="1">
      <c r="A40" s="23" t="s">
        <v>111</v>
      </c>
      <c r="B40" s="28" t="s">
        <v>112</v>
      </c>
      <c r="C40" s="25" t="s">
        <v>113</v>
      </c>
      <c r="D40" s="31">
        <v>51.74</v>
      </c>
      <c r="E40" s="32">
        <v>46.52</v>
      </c>
      <c r="F40" s="31">
        <v>64.94</v>
      </c>
      <c r="G40" s="30"/>
    </row>
    <row r="41" spans="1:7" s="38" customFormat="1" ht="84.75" customHeight="1">
      <c r="A41" s="23" t="s">
        <v>114</v>
      </c>
      <c r="B41" s="28" t="s">
        <v>115</v>
      </c>
      <c r="C41" s="25"/>
      <c r="D41" s="101" t="s">
        <v>116</v>
      </c>
      <c r="E41" s="101"/>
      <c r="F41" s="101"/>
      <c r="G41" s="30"/>
    </row>
    <row r="42" spans="1:7" s="38" customFormat="1" ht="24.75" customHeight="1">
      <c r="A42" s="23"/>
      <c r="B42" s="45" t="s">
        <v>101</v>
      </c>
      <c r="C42" s="25"/>
      <c r="D42" s="32"/>
      <c r="E42" s="32"/>
      <c r="F42" s="32"/>
      <c r="G42" s="30"/>
    </row>
    <row r="43" spans="1:7" s="38" customFormat="1" ht="44.25" customHeight="1">
      <c r="A43" s="23"/>
      <c r="B43" s="28" t="s">
        <v>117</v>
      </c>
      <c r="C43" s="25" t="s">
        <v>45</v>
      </c>
      <c r="D43" s="32">
        <v>52274</v>
      </c>
      <c r="E43" s="32">
        <v>52274</v>
      </c>
      <c r="F43" s="32">
        <v>52274</v>
      </c>
      <c r="G43" s="30"/>
    </row>
    <row r="44" spans="1:7" s="38" customFormat="1" ht="36.75" customHeight="1">
      <c r="A44" s="23"/>
      <c r="B44" s="28" t="s">
        <v>118</v>
      </c>
      <c r="C44" s="25" t="s">
        <v>45</v>
      </c>
      <c r="D44" s="32" t="s">
        <v>62</v>
      </c>
      <c r="E44" s="32" t="s">
        <v>62</v>
      </c>
      <c r="F44" s="32" t="s">
        <v>62</v>
      </c>
      <c r="G44" s="30"/>
    </row>
    <row r="45" spans="1:7" s="1" customFormat="1" ht="19.5" customHeight="1">
      <c r="A45" s="102" t="s">
        <v>119</v>
      </c>
      <c r="B45" s="102"/>
      <c r="C45" s="102"/>
      <c r="D45" s="102"/>
      <c r="E45" s="102"/>
      <c r="F45" s="102"/>
      <c r="G45" s="46"/>
    </row>
    <row r="46" spans="1:7" s="1" customFormat="1" ht="15.75">
      <c r="A46" s="103" t="s">
        <v>120</v>
      </c>
      <c r="B46" s="103"/>
      <c r="C46" s="103"/>
      <c r="D46" s="103"/>
      <c r="E46" s="103"/>
      <c r="F46" s="103"/>
      <c r="G46" s="46"/>
    </row>
    <row r="47" spans="1:7" s="1" customFormat="1" ht="15.75">
      <c r="A47" s="103" t="s">
        <v>121</v>
      </c>
      <c r="B47" s="103"/>
      <c r="C47" s="103"/>
      <c r="D47" s="103"/>
      <c r="E47" s="103"/>
      <c r="F47" s="103"/>
      <c r="G47" s="46"/>
    </row>
    <row r="48" spans="1:7" s="1" customFormat="1" ht="15.75">
      <c r="A48" s="103" t="s">
        <v>122</v>
      </c>
      <c r="B48" s="103"/>
      <c r="C48" s="103"/>
      <c r="D48" s="103"/>
      <c r="E48" s="103"/>
      <c r="F48" s="103"/>
      <c r="G48" s="46"/>
    </row>
    <row r="49" spans="4:7" ht="15.75">
      <c r="D49" s="22"/>
      <c r="E49" s="22"/>
      <c r="F49" s="22"/>
      <c r="G49" s="22"/>
    </row>
    <row r="50" spans="4:7" ht="15.75">
      <c r="D50" s="22"/>
      <c r="E50" s="22"/>
      <c r="F50" s="22"/>
      <c r="G50" s="22"/>
    </row>
  </sheetData>
  <sheetProtection selectLockedCells="1" selectUnlockedCells="1"/>
  <mergeCells count="8">
    <mergeCell ref="A47:F47"/>
    <mergeCell ref="A48:F48"/>
    <mergeCell ref="E1:F1"/>
    <mergeCell ref="A4:F4"/>
    <mergeCell ref="D24:F24"/>
    <mergeCell ref="D41:F41"/>
    <mergeCell ref="A45:F45"/>
    <mergeCell ref="A46:F46"/>
  </mergeCells>
  <printOptions/>
  <pageMargins left="0.7875" right="0.7083333333333334" top="0.7868055555555555" bottom="0.39375" header="0.19652777777777777" footer="0.5118055555555555"/>
  <pageSetup fitToHeight="1" fitToWidth="1" horizontalDpi="300" verticalDpi="300" orientation="portrait" paperSize="9" scale="47"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108"/>
  <sheetViews>
    <sheetView tabSelected="1" view="pageBreakPreview" zoomScale="90" zoomScaleSheetLayoutView="90" zoomScalePageLayoutView="0" workbookViewId="0" topLeftCell="A88">
      <pane xSplit="3" topLeftCell="D1" activePane="topRight" state="frozen"/>
      <selection pane="topLeft" activeCell="A1" sqref="A1"/>
      <selection pane="topRight" activeCell="D72" sqref="D72"/>
    </sheetView>
  </sheetViews>
  <sheetFormatPr defaultColWidth="9.00390625" defaultRowHeight="12.75"/>
  <cols>
    <col min="1" max="1" width="9.75390625" style="47" customWidth="1"/>
    <col min="2" max="2" width="72.625" style="48" customWidth="1"/>
    <col min="3" max="3" width="13.625" style="48" customWidth="1"/>
    <col min="4" max="4" width="26.125" style="48" customWidth="1"/>
    <col min="5" max="5" width="21.00390625" style="49" customWidth="1"/>
    <col min="6" max="6" width="28.375" style="48" customWidth="1"/>
    <col min="7" max="7" width="14.25390625" style="48" customWidth="1"/>
    <col min="8" max="8" width="16.375" style="48" customWidth="1"/>
    <col min="9" max="9" width="13.375" style="48" customWidth="1"/>
    <col min="10" max="16384" width="9.125" style="48" customWidth="1"/>
  </cols>
  <sheetData>
    <row r="1" spans="5:6" ht="57" customHeight="1">
      <c r="E1" s="104" t="s">
        <v>123</v>
      </c>
      <c r="F1" s="104"/>
    </row>
    <row r="5" spans="1:6" ht="12.75" customHeight="1">
      <c r="A5" s="105" t="s">
        <v>124</v>
      </c>
      <c r="B5" s="105"/>
      <c r="C5" s="105"/>
      <c r="D5" s="105"/>
      <c r="E5" s="105"/>
      <c r="F5" s="105"/>
    </row>
    <row r="8" spans="1:6" s="27" customFormat="1" ht="66.75" customHeight="1">
      <c r="A8" s="50" t="s">
        <v>32</v>
      </c>
      <c r="B8" s="51" t="s">
        <v>33</v>
      </c>
      <c r="C8" s="51" t="s">
        <v>34</v>
      </c>
      <c r="D8" s="51" t="s">
        <v>125</v>
      </c>
      <c r="E8" s="51" t="s">
        <v>126</v>
      </c>
      <c r="F8" s="51" t="s">
        <v>37</v>
      </c>
    </row>
    <row r="9" spans="1:6" s="27" customFormat="1" ht="15.75">
      <c r="A9" s="50"/>
      <c r="B9" s="51"/>
      <c r="C9" s="51"/>
      <c r="D9" s="51" t="s">
        <v>38</v>
      </c>
      <c r="E9" s="51" t="s">
        <v>39</v>
      </c>
      <c r="F9" s="51" t="s">
        <v>40</v>
      </c>
    </row>
    <row r="10" spans="1:9" ht="15.75" customHeight="1">
      <c r="A10" s="52" t="s">
        <v>41</v>
      </c>
      <c r="B10" s="53" t="s">
        <v>127</v>
      </c>
      <c r="C10" s="54" t="s">
        <v>73</v>
      </c>
      <c r="D10" s="55">
        <v>324480</v>
      </c>
      <c r="E10" s="55">
        <v>322090</v>
      </c>
      <c r="F10" s="55">
        <v>318330</v>
      </c>
      <c r="G10" s="56"/>
      <c r="H10" s="56"/>
      <c r="I10" s="56"/>
    </row>
    <row r="11" spans="1:6" ht="15.75" customHeight="1">
      <c r="A11" s="57"/>
      <c r="B11" s="58" t="s">
        <v>89</v>
      </c>
      <c r="C11" s="54"/>
      <c r="D11" s="59"/>
      <c r="E11" s="59"/>
      <c r="F11" s="59"/>
    </row>
    <row r="12" spans="1:6" ht="21.75" customHeight="1">
      <c r="A12" s="57" t="s">
        <v>43</v>
      </c>
      <c r="B12" s="58" t="s">
        <v>128</v>
      </c>
      <c r="C12" s="54" t="s">
        <v>73</v>
      </c>
      <c r="D12" s="55">
        <v>111688</v>
      </c>
      <c r="E12" s="55">
        <v>113831</v>
      </c>
      <c r="F12" s="55">
        <v>111000</v>
      </c>
    </row>
    <row r="13" spans="1:6" ht="15.75" customHeight="1">
      <c r="A13" s="57" t="s">
        <v>129</v>
      </c>
      <c r="B13" s="60" t="s">
        <v>130</v>
      </c>
      <c r="C13" s="54" t="s">
        <v>73</v>
      </c>
      <c r="D13" s="55">
        <v>111688</v>
      </c>
      <c r="E13" s="55">
        <v>113831</v>
      </c>
      <c r="F13" s="55">
        <v>111000</v>
      </c>
    </row>
    <row r="14" spans="1:6" ht="15.75" customHeight="1">
      <c r="A14" s="57"/>
      <c r="B14" s="61" t="s">
        <v>131</v>
      </c>
      <c r="C14" s="54" t="s">
        <v>73</v>
      </c>
      <c r="D14" s="55">
        <v>56834</v>
      </c>
      <c r="E14" s="55">
        <v>56811</v>
      </c>
      <c r="F14" s="55">
        <v>55000</v>
      </c>
    </row>
    <row r="15" spans="1:6" ht="15.75" customHeight="1">
      <c r="A15" s="57"/>
      <c r="B15" s="61" t="s">
        <v>132</v>
      </c>
      <c r="C15" s="54" t="s">
        <v>73</v>
      </c>
      <c r="D15" s="55">
        <v>54854</v>
      </c>
      <c r="E15" s="55">
        <v>57020</v>
      </c>
      <c r="F15" s="55">
        <v>56000</v>
      </c>
    </row>
    <row r="16" spans="1:6" ht="15.75" customHeight="1">
      <c r="A16" s="57" t="s">
        <v>133</v>
      </c>
      <c r="B16" s="60" t="s">
        <v>134</v>
      </c>
      <c r="C16" s="54" t="s">
        <v>73</v>
      </c>
      <c r="D16" s="62" t="s">
        <v>62</v>
      </c>
      <c r="E16" s="62" t="s">
        <v>62</v>
      </c>
      <c r="F16" s="62" t="s">
        <v>62</v>
      </c>
    </row>
    <row r="17" spans="1:6" ht="15.75" customHeight="1">
      <c r="A17" s="57"/>
      <c r="B17" s="61" t="s">
        <v>131</v>
      </c>
      <c r="C17" s="54" t="s">
        <v>73</v>
      </c>
      <c r="D17" s="62" t="s">
        <v>62</v>
      </c>
      <c r="E17" s="62" t="s">
        <v>62</v>
      </c>
      <c r="F17" s="62" t="s">
        <v>62</v>
      </c>
    </row>
    <row r="18" spans="1:6" ht="15.75" customHeight="1">
      <c r="A18" s="57"/>
      <c r="B18" s="61" t="s">
        <v>132</v>
      </c>
      <c r="C18" s="54" t="s">
        <v>73</v>
      </c>
      <c r="D18" s="62" t="s">
        <v>62</v>
      </c>
      <c r="E18" s="62" t="s">
        <v>62</v>
      </c>
      <c r="F18" s="62" t="s">
        <v>62</v>
      </c>
    </row>
    <row r="19" spans="1:6" ht="15.75" customHeight="1">
      <c r="A19" s="57"/>
      <c r="B19" s="58" t="s">
        <v>89</v>
      </c>
      <c r="C19" s="54" t="s">
        <v>73</v>
      </c>
      <c r="D19" s="62" t="s">
        <v>62</v>
      </c>
      <c r="E19" s="62" t="s">
        <v>62</v>
      </c>
      <c r="F19" s="62" t="s">
        <v>62</v>
      </c>
    </row>
    <row r="20" spans="1:6" ht="53.25" customHeight="1">
      <c r="A20" s="57" t="s">
        <v>135</v>
      </c>
      <c r="B20" s="58" t="s">
        <v>136</v>
      </c>
      <c r="C20" s="54" t="s">
        <v>73</v>
      </c>
      <c r="D20" s="62" t="s">
        <v>62</v>
      </c>
      <c r="E20" s="62" t="s">
        <v>62</v>
      </c>
      <c r="F20" s="62" t="s">
        <v>62</v>
      </c>
    </row>
    <row r="21" spans="1:6" ht="15.75" customHeight="1">
      <c r="A21" s="57" t="s">
        <v>137</v>
      </c>
      <c r="B21" s="60" t="s">
        <v>130</v>
      </c>
      <c r="C21" s="54" t="s">
        <v>73</v>
      </c>
      <c r="D21" s="62" t="s">
        <v>62</v>
      </c>
      <c r="E21" s="62" t="s">
        <v>62</v>
      </c>
      <c r="F21" s="62" t="s">
        <v>62</v>
      </c>
    </row>
    <row r="22" spans="1:6" ht="15.75" customHeight="1">
      <c r="A22" s="57"/>
      <c r="B22" s="61" t="s">
        <v>131</v>
      </c>
      <c r="C22" s="54" t="s">
        <v>73</v>
      </c>
      <c r="D22" s="62" t="s">
        <v>62</v>
      </c>
      <c r="E22" s="62" t="s">
        <v>62</v>
      </c>
      <c r="F22" s="62" t="s">
        <v>62</v>
      </c>
    </row>
    <row r="23" spans="1:6" ht="15.75" customHeight="1">
      <c r="A23" s="57"/>
      <c r="B23" s="61" t="s">
        <v>132</v>
      </c>
      <c r="C23" s="54" t="s">
        <v>73</v>
      </c>
      <c r="D23" s="62" t="s">
        <v>62</v>
      </c>
      <c r="E23" s="62" t="s">
        <v>62</v>
      </c>
      <c r="F23" s="62" t="s">
        <v>62</v>
      </c>
    </row>
    <row r="24" spans="1:6" ht="15.75" customHeight="1">
      <c r="A24" s="57" t="s">
        <v>138</v>
      </c>
      <c r="B24" s="60" t="s">
        <v>134</v>
      </c>
      <c r="C24" s="54" t="s">
        <v>73</v>
      </c>
      <c r="D24" s="62" t="s">
        <v>62</v>
      </c>
      <c r="E24" s="62" t="s">
        <v>62</v>
      </c>
      <c r="F24" s="62" t="s">
        <v>62</v>
      </c>
    </row>
    <row r="25" spans="1:6" ht="15.75" customHeight="1">
      <c r="A25" s="57"/>
      <c r="B25" s="61" t="s">
        <v>131</v>
      </c>
      <c r="C25" s="54" t="s">
        <v>73</v>
      </c>
      <c r="D25" s="62" t="s">
        <v>62</v>
      </c>
      <c r="E25" s="62" t="s">
        <v>62</v>
      </c>
      <c r="F25" s="62" t="s">
        <v>62</v>
      </c>
    </row>
    <row r="26" spans="1:6" ht="15.75" customHeight="1">
      <c r="A26" s="57"/>
      <c r="B26" s="61" t="s">
        <v>132</v>
      </c>
      <c r="C26" s="54" t="s">
        <v>73</v>
      </c>
      <c r="D26" s="62" t="s">
        <v>62</v>
      </c>
      <c r="E26" s="62" t="s">
        <v>62</v>
      </c>
      <c r="F26" s="62" t="s">
        <v>62</v>
      </c>
    </row>
    <row r="27" spans="1:6" ht="33.75" customHeight="1">
      <c r="A27" s="57" t="s">
        <v>139</v>
      </c>
      <c r="B27" s="58" t="s">
        <v>140</v>
      </c>
      <c r="C27" s="54" t="s">
        <v>73</v>
      </c>
      <c r="D27" s="55">
        <v>107653</v>
      </c>
      <c r="E27" s="63">
        <v>109831</v>
      </c>
      <c r="F27" s="63">
        <v>107000</v>
      </c>
    </row>
    <row r="28" spans="1:6" ht="15.75" customHeight="1">
      <c r="A28" s="57" t="s">
        <v>141</v>
      </c>
      <c r="B28" s="60" t="s">
        <v>130</v>
      </c>
      <c r="C28" s="54" t="s">
        <v>73</v>
      </c>
      <c r="D28" s="55">
        <v>107653</v>
      </c>
      <c r="E28" s="55">
        <v>109831</v>
      </c>
      <c r="F28" s="55">
        <v>107000</v>
      </c>
    </row>
    <row r="29" spans="1:6" ht="15.75" customHeight="1">
      <c r="A29" s="57"/>
      <c r="B29" s="61" t="s">
        <v>131</v>
      </c>
      <c r="C29" s="54" t="s">
        <v>73</v>
      </c>
      <c r="D29" s="55">
        <v>54706</v>
      </c>
      <c r="E29" s="55">
        <v>54711</v>
      </c>
      <c r="F29" s="55">
        <v>52900</v>
      </c>
    </row>
    <row r="30" spans="1:6" ht="15.75" customHeight="1">
      <c r="A30" s="57"/>
      <c r="B30" s="61" t="s">
        <v>132</v>
      </c>
      <c r="C30" s="54" t="s">
        <v>73</v>
      </c>
      <c r="D30" s="55">
        <v>52947</v>
      </c>
      <c r="E30" s="55">
        <v>55120</v>
      </c>
      <c r="F30" s="55">
        <v>54100</v>
      </c>
    </row>
    <row r="31" spans="1:6" ht="15.75" customHeight="1">
      <c r="A31" s="57" t="s">
        <v>142</v>
      </c>
      <c r="B31" s="60" t="s">
        <v>134</v>
      </c>
      <c r="C31" s="54" t="s">
        <v>73</v>
      </c>
      <c r="D31" s="62" t="s">
        <v>62</v>
      </c>
      <c r="E31" s="62" t="s">
        <v>62</v>
      </c>
      <c r="F31" s="62" t="s">
        <v>62</v>
      </c>
    </row>
    <row r="32" spans="1:6" ht="15.75" customHeight="1">
      <c r="A32" s="57"/>
      <c r="B32" s="61" t="s">
        <v>131</v>
      </c>
      <c r="C32" s="54" t="s">
        <v>73</v>
      </c>
      <c r="D32" s="62" t="s">
        <v>62</v>
      </c>
      <c r="E32" s="62" t="s">
        <v>62</v>
      </c>
      <c r="F32" s="62" t="s">
        <v>62</v>
      </c>
    </row>
    <row r="33" spans="1:6" ht="15.75" customHeight="1">
      <c r="A33" s="57"/>
      <c r="B33" s="61" t="s">
        <v>132</v>
      </c>
      <c r="C33" s="54" t="s">
        <v>73</v>
      </c>
      <c r="D33" s="62" t="s">
        <v>62</v>
      </c>
      <c r="E33" s="62" t="s">
        <v>62</v>
      </c>
      <c r="F33" s="62" t="s">
        <v>62</v>
      </c>
    </row>
    <row r="34" spans="1:6" ht="56.25" customHeight="1">
      <c r="A34" s="57" t="s">
        <v>143</v>
      </c>
      <c r="B34" s="58" t="s">
        <v>144</v>
      </c>
      <c r="C34" s="54" t="s">
        <v>73</v>
      </c>
      <c r="D34" s="62" t="s">
        <v>62</v>
      </c>
      <c r="E34" s="62" t="s">
        <v>62</v>
      </c>
      <c r="F34" s="62" t="s">
        <v>62</v>
      </c>
    </row>
    <row r="35" spans="1:6" ht="15.75" customHeight="1">
      <c r="A35" s="57" t="s">
        <v>145</v>
      </c>
      <c r="B35" s="60" t="s">
        <v>130</v>
      </c>
      <c r="C35" s="54" t="s">
        <v>73</v>
      </c>
      <c r="D35" s="62" t="s">
        <v>62</v>
      </c>
      <c r="E35" s="62" t="s">
        <v>62</v>
      </c>
      <c r="F35" s="62" t="s">
        <v>62</v>
      </c>
    </row>
    <row r="36" spans="1:6" ht="15.75" customHeight="1">
      <c r="A36" s="57"/>
      <c r="B36" s="61" t="s">
        <v>131</v>
      </c>
      <c r="C36" s="54" t="s">
        <v>73</v>
      </c>
      <c r="D36" s="62" t="s">
        <v>62</v>
      </c>
      <c r="E36" s="62" t="s">
        <v>62</v>
      </c>
      <c r="F36" s="62" t="s">
        <v>62</v>
      </c>
    </row>
    <row r="37" spans="1:6" ht="15.75" customHeight="1">
      <c r="A37" s="57"/>
      <c r="B37" s="61" t="s">
        <v>132</v>
      </c>
      <c r="C37" s="54" t="s">
        <v>73</v>
      </c>
      <c r="D37" s="62" t="s">
        <v>62</v>
      </c>
      <c r="E37" s="62" t="s">
        <v>62</v>
      </c>
      <c r="F37" s="62" t="s">
        <v>62</v>
      </c>
    </row>
    <row r="38" spans="1:6" ht="15.75" customHeight="1">
      <c r="A38" s="57" t="s">
        <v>146</v>
      </c>
      <c r="B38" s="60" t="s">
        <v>134</v>
      </c>
      <c r="C38" s="54" t="s">
        <v>73</v>
      </c>
      <c r="D38" s="62" t="s">
        <v>62</v>
      </c>
      <c r="E38" s="62" t="s">
        <v>62</v>
      </c>
      <c r="F38" s="62" t="s">
        <v>62</v>
      </c>
    </row>
    <row r="39" spans="1:6" ht="15.75" customHeight="1">
      <c r="A39" s="57"/>
      <c r="B39" s="61" t="s">
        <v>131</v>
      </c>
      <c r="C39" s="54" t="s">
        <v>73</v>
      </c>
      <c r="D39" s="62" t="s">
        <v>62</v>
      </c>
      <c r="E39" s="62" t="s">
        <v>62</v>
      </c>
      <c r="F39" s="62" t="s">
        <v>62</v>
      </c>
    </row>
    <row r="40" spans="1:6" ht="15.75" customHeight="1">
      <c r="A40" s="57"/>
      <c r="B40" s="61" t="s">
        <v>132</v>
      </c>
      <c r="C40" s="54" t="s">
        <v>73</v>
      </c>
      <c r="D40" s="62" t="s">
        <v>62</v>
      </c>
      <c r="E40" s="62" t="s">
        <v>62</v>
      </c>
      <c r="F40" s="62" t="s">
        <v>62</v>
      </c>
    </row>
    <row r="41" spans="1:6" ht="56.25" customHeight="1">
      <c r="A41" s="57" t="s">
        <v>147</v>
      </c>
      <c r="B41" s="58" t="s">
        <v>148</v>
      </c>
      <c r="C41" s="54" t="s">
        <v>73</v>
      </c>
      <c r="D41" s="62" t="s">
        <v>62</v>
      </c>
      <c r="E41" s="62" t="s">
        <v>62</v>
      </c>
      <c r="F41" s="62" t="s">
        <v>62</v>
      </c>
    </row>
    <row r="42" spans="1:6" ht="15.75" customHeight="1">
      <c r="A42" s="57" t="s">
        <v>149</v>
      </c>
      <c r="B42" s="60" t="s">
        <v>130</v>
      </c>
      <c r="C42" s="54" t="s">
        <v>73</v>
      </c>
      <c r="D42" s="62" t="s">
        <v>62</v>
      </c>
      <c r="E42" s="62" t="s">
        <v>62</v>
      </c>
      <c r="F42" s="62" t="s">
        <v>62</v>
      </c>
    </row>
    <row r="43" spans="1:6" ht="15.75" customHeight="1">
      <c r="A43" s="57"/>
      <c r="B43" s="61" t="s">
        <v>131</v>
      </c>
      <c r="C43" s="54" t="s">
        <v>73</v>
      </c>
      <c r="D43" s="62" t="s">
        <v>62</v>
      </c>
      <c r="E43" s="62" t="s">
        <v>62</v>
      </c>
      <c r="F43" s="62" t="s">
        <v>62</v>
      </c>
    </row>
    <row r="44" spans="1:6" ht="15.75" customHeight="1">
      <c r="A44" s="57"/>
      <c r="B44" s="61" t="s">
        <v>132</v>
      </c>
      <c r="C44" s="54" t="s">
        <v>73</v>
      </c>
      <c r="D44" s="62" t="s">
        <v>62</v>
      </c>
      <c r="E44" s="62" t="s">
        <v>62</v>
      </c>
      <c r="F44" s="62" t="s">
        <v>62</v>
      </c>
    </row>
    <row r="45" spans="1:6" ht="15.75" customHeight="1">
      <c r="A45" s="57" t="s">
        <v>150</v>
      </c>
      <c r="B45" s="60" t="s">
        <v>134</v>
      </c>
      <c r="C45" s="54" t="s">
        <v>73</v>
      </c>
      <c r="D45" s="62" t="s">
        <v>62</v>
      </c>
      <c r="E45" s="62" t="s">
        <v>62</v>
      </c>
      <c r="F45" s="62" t="s">
        <v>62</v>
      </c>
    </row>
    <row r="46" spans="1:6" ht="15.75" customHeight="1">
      <c r="A46" s="57"/>
      <c r="B46" s="61" t="s">
        <v>131</v>
      </c>
      <c r="C46" s="54" t="s">
        <v>73</v>
      </c>
      <c r="D46" s="62" t="s">
        <v>62</v>
      </c>
      <c r="E46" s="62" t="s">
        <v>62</v>
      </c>
      <c r="F46" s="62" t="s">
        <v>62</v>
      </c>
    </row>
    <row r="47" spans="1:6" s="64" customFormat="1" ht="15.75" customHeight="1">
      <c r="A47" s="57"/>
      <c r="B47" s="61" t="s">
        <v>132</v>
      </c>
      <c r="C47" s="54" t="s">
        <v>73</v>
      </c>
      <c r="D47" s="62" t="s">
        <v>62</v>
      </c>
      <c r="E47" s="62" t="s">
        <v>62</v>
      </c>
      <c r="F47" s="62" t="s">
        <v>62</v>
      </c>
    </row>
    <row r="48" spans="1:6" s="64" customFormat="1" ht="24" customHeight="1">
      <c r="A48" s="57" t="s">
        <v>151</v>
      </c>
      <c r="B48" s="58" t="s">
        <v>152</v>
      </c>
      <c r="C48" s="54" t="s">
        <v>73</v>
      </c>
      <c r="D48" s="62" t="s">
        <v>62</v>
      </c>
      <c r="E48" s="62" t="s">
        <v>62</v>
      </c>
      <c r="F48" s="62" t="s">
        <v>62</v>
      </c>
    </row>
    <row r="49" spans="1:6" s="64" customFormat="1" ht="15.75" customHeight="1">
      <c r="A49" s="57" t="s">
        <v>153</v>
      </c>
      <c r="B49" s="60" t="s">
        <v>130</v>
      </c>
      <c r="C49" s="54" t="s">
        <v>73</v>
      </c>
      <c r="D49" s="62" t="s">
        <v>62</v>
      </c>
      <c r="E49" s="62" t="s">
        <v>62</v>
      </c>
      <c r="F49" s="62" t="s">
        <v>62</v>
      </c>
    </row>
    <row r="50" spans="1:6" s="64" customFormat="1" ht="15.75" customHeight="1">
      <c r="A50" s="57"/>
      <c r="B50" s="61" t="s">
        <v>131</v>
      </c>
      <c r="C50" s="54" t="s">
        <v>73</v>
      </c>
      <c r="D50" s="62" t="s">
        <v>62</v>
      </c>
      <c r="E50" s="62" t="s">
        <v>62</v>
      </c>
      <c r="F50" s="62" t="s">
        <v>62</v>
      </c>
    </row>
    <row r="51" spans="1:6" ht="15.75" customHeight="1">
      <c r="A51" s="57"/>
      <c r="B51" s="61" t="s">
        <v>132</v>
      </c>
      <c r="C51" s="54" t="s">
        <v>73</v>
      </c>
      <c r="D51" s="62" t="s">
        <v>62</v>
      </c>
      <c r="E51" s="62" t="s">
        <v>62</v>
      </c>
      <c r="F51" s="62" t="s">
        <v>62</v>
      </c>
    </row>
    <row r="52" spans="1:6" ht="15.75" customHeight="1">
      <c r="A52" s="57" t="s">
        <v>154</v>
      </c>
      <c r="B52" s="60" t="s">
        <v>134</v>
      </c>
      <c r="C52" s="54" t="s">
        <v>73</v>
      </c>
      <c r="D52" s="62" t="s">
        <v>62</v>
      </c>
      <c r="E52" s="62" t="s">
        <v>62</v>
      </c>
      <c r="F52" s="62" t="s">
        <v>62</v>
      </c>
    </row>
    <row r="53" spans="1:6" ht="15.75" customHeight="1">
      <c r="A53" s="57"/>
      <c r="B53" s="61" t="s">
        <v>131</v>
      </c>
      <c r="C53" s="54" t="s">
        <v>73</v>
      </c>
      <c r="D53" s="62" t="s">
        <v>62</v>
      </c>
      <c r="E53" s="62" t="s">
        <v>62</v>
      </c>
      <c r="F53" s="62" t="s">
        <v>62</v>
      </c>
    </row>
    <row r="54" spans="1:6" ht="15.75" customHeight="1">
      <c r="A54" s="57"/>
      <c r="B54" s="61" t="s">
        <v>132</v>
      </c>
      <c r="C54" s="54" t="s">
        <v>73</v>
      </c>
      <c r="D54" s="62" t="s">
        <v>62</v>
      </c>
      <c r="E54" s="62" t="s">
        <v>62</v>
      </c>
      <c r="F54" s="62" t="s">
        <v>62</v>
      </c>
    </row>
    <row r="55" spans="1:6" ht="18.75" customHeight="1">
      <c r="A55" s="57" t="s">
        <v>155</v>
      </c>
      <c r="B55" s="58" t="s">
        <v>156</v>
      </c>
      <c r="C55" s="54" t="s">
        <v>73</v>
      </c>
      <c r="D55" s="55">
        <v>4035</v>
      </c>
      <c r="E55" s="55">
        <v>4000</v>
      </c>
      <c r="F55" s="55">
        <v>4000</v>
      </c>
    </row>
    <row r="56" spans="1:6" ht="15.75" customHeight="1">
      <c r="A56" s="57" t="s">
        <v>157</v>
      </c>
      <c r="B56" s="60" t="s">
        <v>130</v>
      </c>
      <c r="C56" s="54" t="s">
        <v>73</v>
      </c>
      <c r="D56" s="55">
        <v>4035</v>
      </c>
      <c r="E56" s="55">
        <v>4000</v>
      </c>
      <c r="F56" s="55">
        <v>4000</v>
      </c>
    </row>
    <row r="57" spans="1:6" ht="15.75" customHeight="1">
      <c r="A57" s="57"/>
      <c r="B57" s="61" t="s">
        <v>131</v>
      </c>
      <c r="C57" s="54" t="s">
        <v>73</v>
      </c>
      <c r="D57" s="55">
        <v>2128</v>
      </c>
      <c r="E57" s="55">
        <v>2100</v>
      </c>
      <c r="F57" s="55">
        <v>2100</v>
      </c>
    </row>
    <row r="58" spans="1:6" ht="15.75" customHeight="1">
      <c r="A58" s="57"/>
      <c r="B58" s="61" t="s">
        <v>132</v>
      </c>
      <c r="C58" s="54" t="s">
        <v>73</v>
      </c>
      <c r="D58" s="55">
        <v>1907</v>
      </c>
      <c r="E58" s="55">
        <v>1900</v>
      </c>
      <c r="F58" s="55">
        <v>1900</v>
      </c>
    </row>
    <row r="59" spans="1:6" ht="15.75" customHeight="1">
      <c r="A59" s="57" t="s">
        <v>158</v>
      </c>
      <c r="B59" s="60" t="s">
        <v>134</v>
      </c>
      <c r="C59" s="54" t="s">
        <v>73</v>
      </c>
      <c r="D59" s="62" t="s">
        <v>62</v>
      </c>
      <c r="E59" s="62" t="s">
        <v>62</v>
      </c>
      <c r="F59" s="62" t="s">
        <v>62</v>
      </c>
    </row>
    <row r="60" spans="1:6" ht="15.75" customHeight="1">
      <c r="A60" s="57"/>
      <c r="B60" s="61" t="s">
        <v>131</v>
      </c>
      <c r="C60" s="54" t="s">
        <v>73</v>
      </c>
      <c r="D60" s="62" t="s">
        <v>62</v>
      </c>
      <c r="E60" s="62" t="s">
        <v>62</v>
      </c>
      <c r="F60" s="62" t="s">
        <v>62</v>
      </c>
    </row>
    <row r="61" spans="1:6" ht="15.75" customHeight="1">
      <c r="A61" s="57"/>
      <c r="B61" s="61" t="s">
        <v>132</v>
      </c>
      <c r="C61" s="54" t="s">
        <v>73</v>
      </c>
      <c r="D61" s="62" t="s">
        <v>62</v>
      </c>
      <c r="E61" s="62" t="s">
        <v>62</v>
      </c>
      <c r="F61" s="62" t="s">
        <v>62</v>
      </c>
    </row>
    <row r="62" spans="1:6" ht="54.75" customHeight="1">
      <c r="A62" s="57" t="s">
        <v>46</v>
      </c>
      <c r="B62" s="65" t="s">
        <v>159</v>
      </c>
      <c r="C62" s="54" t="s">
        <v>73</v>
      </c>
      <c r="D62" s="55">
        <v>212792</v>
      </c>
      <c r="E62" s="55">
        <v>208259</v>
      </c>
      <c r="F62" s="55">
        <v>207330</v>
      </c>
    </row>
    <row r="63" spans="1:6" ht="15.75" customHeight="1">
      <c r="A63" s="57"/>
      <c r="B63" s="65" t="s">
        <v>160</v>
      </c>
      <c r="C63" s="54" t="s">
        <v>73</v>
      </c>
      <c r="D63" s="114">
        <v>121155.58999999998</v>
      </c>
      <c r="E63" s="114">
        <v>116622.58999999998</v>
      </c>
      <c r="F63" s="114">
        <v>115693.58999999998</v>
      </c>
    </row>
    <row r="64" spans="1:6" ht="15.75" customHeight="1">
      <c r="A64" s="57"/>
      <c r="B64" s="61" t="s">
        <v>131</v>
      </c>
      <c r="C64" s="54" t="s">
        <v>73</v>
      </c>
      <c r="D64" s="114">
        <v>60935.094999999994</v>
      </c>
      <c r="E64" s="114">
        <v>58655.226727846806</v>
      </c>
      <c r="F64" s="114">
        <v>58187.98701356701</v>
      </c>
    </row>
    <row r="65" spans="1:6" ht="15.75" customHeight="1">
      <c r="A65" s="57"/>
      <c r="B65" s="61" t="s">
        <v>132</v>
      </c>
      <c r="C65" s="54" t="s">
        <v>73</v>
      </c>
      <c r="D65" s="114">
        <v>60220.494999999995</v>
      </c>
      <c r="E65" s="114">
        <v>57967.36327215318</v>
      </c>
      <c r="F65" s="114">
        <v>57505.602986432976</v>
      </c>
    </row>
    <row r="66" spans="1:6" ht="15.75" customHeight="1">
      <c r="A66" s="57"/>
      <c r="B66" s="65" t="s">
        <v>161</v>
      </c>
      <c r="C66" s="54" t="s">
        <v>73</v>
      </c>
      <c r="D66" s="114">
        <f>SUM(D67:D68)</f>
        <v>68903.71</v>
      </c>
      <c r="E66" s="114">
        <f>SUM(E67:E68)</f>
        <v>68903.71</v>
      </c>
      <c r="F66" s="114">
        <f>SUM(F67:F68)</f>
        <v>68903.71</v>
      </c>
    </row>
    <row r="67" spans="1:6" ht="15.75" customHeight="1">
      <c r="A67" s="57"/>
      <c r="B67" s="61" t="s">
        <v>131</v>
      </c>
      <c r="C67" s="54" t="s">
        <v>73</v>
      </c>
      <c r="D67" s="114">
        <v>36250.3</v>
      </c>
      <c r="E67" s="114">
        <v>36250.3</v>
      </c>
      <c r="F67" s="114">
        <v>36250.3</v>
      </c>
    </row>
    <row r="68" spans="1:6" ht="15.75" customHeight="1">
      <c r="A68" s="57"/>
      <c r="B68" s="61" t="s">
        <v>132</v>
      </c>
      <c r="C68" s="54" t="s">
        <v>73</v>
      </c>
      <c r="D68" s="114">
        <v>32653.41</v>
      </c>
      <c r="E68" s="114">
        <v>32653.41</v>
      </c>
      <c r="F68" s="114">
        <v>32653.41</v>
      </c>
    </row>
    <row r="69" spans="1:6" ht="15.75" customHeight="1">
      <c r="A69" s="57"/>
      <c r="B69" s="65" t="s">
        <v>162</v>
      </c>
      <c r="C69" s="54" t="s">
        <v>73</v>
      </c>
      <c r="D69" s="114">
        <f>SUM(D70:D71)</f>
        <v>22732.699999999997</v>
      </c>
      <c r="E69" s="114">
        <f>SUM(E70:E71)</f>
        <v>22732.699999999997</v>
      </c>
      <c r="F69" s="114">
        <f>SUM(F70:F71)</f>
        <v>22732.699999999997</v>
      </c>
    </row>
    <row r="70" spans="1:6" ht="15.75" customHeight="1">
      <c r="A70" s="57"/>
      <c r="B70" s="61" t="s">
        <v>131</v>
      </c>
      <c r="C70" s="54" t="s">
        <v>73</v>
      </c>
      <c r="D70" s="114">
        <v>13430.3</v>
      </c>
      <c r="E70" s="114">
        <v>13430.3</v>
      </c>
      <c r="F70" s="114">
        <v>13430.3</v>
      </c>
    </row>
    <row r="71" spans="1:6" ht="15.75" customHeight="1">
      <c r="A71" s="57"/>
      <c r="B71" s="61" t="s">
        <v>132</v>
      </c>
      <c r="C71" s="54" t="s">
        <v>73</v>
      </c>
      <c r="D71" s="114">
        <v>9302.4</v>
      </c>
      <c r="E71" s="114">
        <v>9302.4</v>
      </c>
      <c r="F71" s="114">
        <v>9302.4</v>
      </c>
    </row>
    <row r="72" spans="1:6" ht="15.75" customHeight="1">
      <c r="A72" s="57"/>
      <c r="B72" s="65" t="s">
        <v>163</v>
      </c>
      <c r="C72" s="54" t="s">
        <v>73</v>
      </c>
      <c r="D72" s="62" t="s">
        <v>62</v>
      </c>
      <c r="E72" s="62" t="s">
        <v>62</v>
      </c>
      <c r="F72" s="62" t="s">
        <v>62</v>
      </c>
    </row>
    <row r="73" spans="1:6" ht="15.75" customHeight="1">
      <c r="A73" s="57"/>
      <c r="B73" s="61" t="s">
        <v>131</v>
      </c>
      <c r="C73" s="54" t="s">
        <v>73</v>
      </c>
      <c r="D73" s="62" t="s">
        <v>62</v>
      </c>
      <c r="E73" s="62" t="s">
        <v>62</v>
      </c>
      <c r="F73" s="62" t="s">
        <v>62</v>
      </c>
    </row>
    <row r="74" spans="1:6" ht="15.75" customHeight="1">
      <c r="A74" s="57"/>
      <c r="B74" s="61" t="s">
        <v>132</v>
      </c>
      <c r="C74" s="54" t="s">
        <v>73</v>
      </c>
      <c r="D74" s="62" t="s">
        <v>62</v>
      </c>
      <c r="E74" s="62" t="s">
        <v>62</v>
      </c>
      <c r="F74" s="62" t="s">
        <v>62</v>
      </c>
    </row>
    <row r="75" spans="1:6" ht="38.25" customHeight="1">
      <c r="A75" s="57" t="s">
        <v>48</v>
      </c>
      <c r="B75" s="65" t="s">
        <v>164</v>
      </c>
      <c r="C75" s="54" t="s">
        <v>73</v>
      </c>
      <c r="D75" s="62" t="s">
        <v>62</v>
      </c>
      <c r="E75" s="62" t="s">
        <v>62</v>
      </c>
      <c r="F75" s="62" t="s">
        <v>62</v>
      </c>
    </row>
    <row r="76" spans="1:6" ht="15.75" customHeight="1">
      <c r="A76" s="57"/>
      <c r="B76" s="61" t="s">
        <v>165</v>
      </c>
      <c r="C76" s="54" t="s">
        <v>73</v>
      </c>
      <c r="D76" s="62" t="s">
        <v>62</v>
      </c>
      <c r="E76" s="62" t="s">
        <v>62</v>
      </c>
      <c r="F76" s="62" t="s">
        <v>62</v>
      </c>
    </row>
    <row r="77" spans="1:6" ht="15.75" customHeight="1">
      <c r="A77" s="57"/>
      <c r="B77" s="61" t="s">
        <v>166</v>
      </c>
      <c r="C77" s="54" t="s">
        <v>73</v>
      </c>
      <c r="D77" s="62" t="s">
        <v>62</v>
      </c>
      <c r="E77" s="62" t="s">
        <v>62</v>
      </c>
      <c r="F77" s="62" t="s">
        <v>62</v>
      </c>
    </row>
    <row r="78" spans="1:6" ht="15.75" customHeight="1">
      <c r="A78" s="52" t="s">
        <v>52</v>
      </c>
      <c r="B78" s="53" t="s">
        <v>167</v>
      </c>
      <c r="C78" s="54"/>
      <c r="D78" s="55">
        <f>D80+D81</f>
        <v>50663</v>
      </c>
      <c r="E78" s="55">
        <f>E80+E81</f>
        <v>50724</v>
      </c>
      <c r="F78" s="55">
        <f>F80+F81</f>
        <v>50724</v>
      </c>
    </row>
    <row r="79" spans="1:6" ht="15.75" customHeight="1">
      <c r="A79" s="57"/>
      <c r="B79" s="58" t="s">
        <v>89</v>
      </c>
      <c r="C79" s="54"/>
      <c r="D79" s="55"/>
      <c r="E79" s="66"/>
      <c r="F79" s="55"/>
    </row>
    <row r="80" spans="1:6" ht="24.75" customHeight="1">
      <c r="A80" s="57" t="s">
        <v>54</v>
      </c>
      <c r="B80" s="65" t="s">
        <v>168</v>
      </c>
      <c r="C80" s="54" t="s">
        <v>169</v>
      </c>
      <c r="D80" s="55">
        <v>48639</v>
      </c>
      <c r="E80" s="55">
        <v>48700</v>
      </c>
      <c r="F80" s="55">
        <v>48700</v>
      </c>
    </row>
    <row r="81" spans="1:6" ht="57" customHeight="1">
      <c r="A81" s="57" t="s">
        <v>170</v>
      </c>
      <c r="B81" s="65" t="s">
        <v>171</v>
      </c>
      <c r="C81" s="54" t="s">
        <v>169</v>
      </c>
      <c r="D81" s="55">
        <v>2024</v>
      </c>
      <c r="E81" s="55">
        <v>2024</v>
      </c>
      <c r="F81" s="55">
        <v>2024</v>
      </c>
    </row>
    <row r="82" spans="1:6" ht="15.75" customHeight="1">
      <c r="A82" s="57"/>
      <c r="B82" s="60" t="s">
        <v>160</v>
      </c>
      <c r="C82" s="54" t="s">
        <v>169</v>
      </c>
      <c r="D82" s="55">
        <f>D81-D83-D84</f>
        <v>1848</v>
      </c>
      <c r="E82" s="55">
        <f>E81-E83-E84</f>
        <v>1848</v>
      </c>
      <c r="F82" s="55">
        <f>F81-F83-F84</f>
        <v>1848</v>
      </c>
    </row>
    <row r="83" spans="1:6" ht="15.75" customHeight="1">
      <c r="A83" s="57"/>
      <c r="B83" s="60" t="s">
        <v>161</v>
      </c>
      <c r="C83" s="54" t="s">
        <v>169</v>
      </c>
      <c r="D83" s="55">
        <v>145</v>
      </c>
      <c r="E83" s="55">
        <v>145</v>
      </c>
      <c r="F83" s="55">
        <v>145</v>
      </c>
    </row>
    <row r="84" spans="1:6" ht="15.75" customHeight="1">
      <c r="A84" s="57"/>
      <c r="B84" s="60" t="s">
        <v>162</v>
      </c>
      <c r="C84" s="54" t="s">
        <v>169</v>
      </c>
      <c r="D84" s="55">
        <v>31</v>
      </c>
      <c r="E84" s="55">
        <v>31</v>
      </c>
      <c r="F84" s="55">
        <v>31</v>
      </c>
    </row>
    <row r="85" spans="1:6" ht="15.75" customHeight="1">
      <c r="A85" s="57"/>
      <c r="B85" s="60" t="s">
        <v>163</v>
      </c>
      <c r="C85" s="54" t="s">
        <v>169</v>
      </c>
      <c r="D85" s="62" t="s">
        <v>62</v>
      </c>
      <c r="E85" s="62" t="s">
        <v>62</v>
      </c>
      <c r="F85" s="62" t="s">
        <v>62</v>
      </c>
    </row>
    <row r="86" spans="1:6" ht="37.5" customHeight="1">
      <c r="A86" s="57" t="s">
        <v>172</v>
      </c>
      <c r="B86" s="65" t="s">
        <v>173</v>
      </c>
      <c r="C86" s="54" t="s">
        <v>169</v>
      </c>
      <c r="D86" s="62" t="s">
        <v>62</v>
      </c>
      <c r="E86" s="62" t="s">
        <v>62</v>
      </c>
      <c r="F86" s="62" t="s">
        <v>62</v>
      </c>
    </row>
    <row r="87" spans="1:6" ht="22.5" customHeight="1">
      <c r="A87" s="52" t="s">
        <v>57</v>
      </c>
      <c r="B87" s="53" t="s">
        <v>174</v>
      </c>
      <c r="C87" s="54" t="s">
        <v>175</v>
      </c>
      <c r="D87" s="55">
        <v>50429</v>
      </c>
      <c r="E87" s="55">
        <v>50430</v>
      </c>
      <c r="F87" s="55">
        <v>50430</v>
      </c>
    </row>
    <row r="88" spans="1:6" ht="15.75" customHeight="1">
      <c r="A88" s="57"/>
      <c r="B88" s="58" t="s">
        <v>89</v>
      </c>
      <c r="C88" s="54"/>
      <c r="D88" s="55"/>
      <c r="E88" s="55"/>
      <c r="F88" s="55"/>
    </row>
    <row r="89" spans="1:6" ht="24" customHeight="1">
      <c r="A89" s="57" t="s">
        <v>59</v>
      </c>
      <c r="B89" s="65" t="s">
        <v>176</v>
      </c>
      <c r="C89" s="54" t="s">
        <v>175</v>
      </c>
      <c r="D89" s="55">
        <v>46774</v>
      </c>
      <c r="E89" s="55">
        <v>46775</v>
      </c>
      <c r="F89" s="55">
        <v>46775</v>
      </c>
    </row>
    <row r="90" spans="1:6" ht="49.5" customHeight="1">
      <c r="A90" s="57" t="s">
        <v>63</v>
      </c>
      <c r="B90" s="65" t="s">
        <v>177</v>
      </c>
      <c r="C90" s="54" t="s">
        <v>175</v>
      </c>
      <c r="D90" s="55">
        <f>D87-D89</f>
        <v>3655</v>
      </c>
      <c r="E90" s="55">
        <f>E87-E89</f>
        <v>3655</v>
      </c>
      <c r="F90" s="55">
        <f>F87-F89</f>
        <v>3655</v>
      </c>
    </row>
    <row r="91" spans="1:6" ht="15.75" customHeight="1">
      <c r="A91" s="57"/>
      <c r="B91" s="61" t="s">
        <v>160</v>
      </c>
      <c r="C91" s="54" t="s">
        <v>175</v>
      </c>
      <c r="D91" s="55">
        <f>D90-D92-D93</f>
        <v>3471</v>
      </c>
      <c r="E91" s="55">
        <f>E90-E92-E93</f>
        <v>3471</v>
      </c>
      <c r="F91" s="55">
        <f>F90-F92-F93</f>
        <v>3471</v>
      </c>
    </row>
    <row r="92" spans="1:6" ht="15.75" customHeight="1">
      <c r="A92" s="57"/>
      <c r="B92" s="61" t="s">
        <v>161</v>
      </c>
      <c r="C92" s="54" t="s">
        <v>175</v>
      </c>
      <c r="D92" s="55">
        <v>170</v>
      </c>
      <c r="E92" s="55">
        <v>170</v>
      </c>
      <c r="F92" s="55">
        <v>170</v>
      </c>
    </row>
    <row r="93" spans="1:6" ht="15.75" customHeight="1">
      <c r="A93" s="57"/>
      <c r="B93" s="61" t="s">
        <v>162</v>
      </c>
      <c r="C93" s="54" t="s">
        <v>175</v>
      </c>
      <c r="D93" s="55">
        <v>14</v>
      </c>
      <c r="E93" s="55">
        <v>14</v>
      </c>
      <c r="F93" s="55">
        <v>14</v>
      </c>
    </row>
    <row r="94" spans="1:6" ht="15.75" customHeight="1">
      <c r="A94" s="57"/>
      <c r="B94" s="61" t="s">
        <v>163</v>
      </c>
      <c r="C94" s="54" t="s">
        <v>175</v>
      </c>
      <c r="D94" s="55" t="s">
        <v>62</v>
      </c>
      <c r="E94" s="55" t="s">
        <v>62</v>
      </c>
      <c r="F94" s="55" t="s">
        <v>62</v>
      </c>
    </row>
    <row r="95" spans="1:6" ht="15" customHeight="1">
      <c r="A95" s="52" t="s">
        <v>85</v>
      </c>
      <c r="B95" s="53" t="s">
        <v>178</v>
      </c>
      <c r="C95" s="54" t="s">
        <v>175</v>
      </c>
      <c r="D95" s="55">
        <f>D90+D80</f>
        <v>52294</v>
      </c>
      <c r="E95" s="55">
        <f>E90+E80</f>
        <v>52355</v>
      </c>
      <c r="F95" s="55">
        <f>F90+F80</f>
        <v>52355</v>
      </c>
    </row>
    <row r="96" spans="1:6" ht="28.5" customHeight="1">
      <c r="A96" s="52" t="s">
        <v>106</v>
      </c>
      <c r="B96" s="53" t="s">
        <v>179</v>
      </c>
      <c r="C96" s="54" t="s">
        <v>45</v>
      </c>
      <c r="D96" s="67">
        <v>395260.35</v>
      </c>
      <c r="E96" s="67">
        <v>337621.77</v>
      </c>
      <c r="F96" s="67">
        <v>481586.08</v>
      </c>
    </row>
    <row r="97" spans="1:6" ht="35.25" customHeight="1">
      <c r="A97" s="52" t="s">
        <v>180</v>
      </c>
      <c r="B97" s="53" t="s">
        <v>107</v>
      </c>
      <c r="C97" s="54"/>
      <c r="D97" s="59"/>
      <c r="E97" s="59"/>
      <c r="F97" s="59"/>
    </row>
    <row r="98" spans="1:6" ht="15.75" customHeight="1">
      <c r="A98" s="57" t="s">
        <v>181</v>
      </c>
      <c r="B98" s="65" t="s">
        <v>109</v>
      </c>
      <c r="C98" s="54" t="s">
        <v>110</v>
      </c>
      <c r="D98" s="68">
        <v>341</v>
      </c>
      <c r="E98" s="59">
        <v>345</v>
      </c>
      <c r="F98" s="59">
        <v>341</v>
      </c>
    </row>
    <row r="99" spans="1:6" ht="15.75" customHeight="1">
      <c r="A99" s="57" t="s">
        <v>182</v>
      </c>
      <c r="B99" s="65" t="s">
        <v>112</v>
      </c>
      <c r="C99" s="54" t="s">
        <v>183</v>
      </c>
      <c r="D99" s="67">
        <v>51.74</v>
      </c>
      <c r="E99" s="59">
        <v>46.52</v>
      </c>
      <c r="F99" s="67">
        <v>64.94</v>
      </c>
    </row>
    <row r="100" spans="1:6" ht="93.75" customHeight="1">
      <c r="A100" s="57" t="s">
        <v>184</v>
      </c>
      <c r="B100" s="65" t="s">
        <v>115</v>
      </c>
      <c r="C100" s="54"/>
      <c r="D100" s="106" t="s">
        <v>116</v>
      </c>
      <c r="E100" s="106"/>
      <c r="F100" s="106"/>
    </row>
    <row r="101" spans="1:6" ht="15.75" customHeight="1">
      <c r="A101" s="52" t="s">
        <v>185</v>
      </c>
      <c r="B101" s="53" t="s">
        <v>186</v>
      </c>
      <c r="C101" s="54" t="s">
        <v>45</v>
      </c>
      <c r="D101" s="59">
        <v>11263</v>
      </c>
      <c r="E101" s="55">
        <v>7947</v>
      </c>
      <c r="F101" s="59">
        <v>25323</v>
      </c>
    </row>
    <row r="102" spans="1:6" ht="15.75" customHeight="1">
      <c r="A102" s="52" t="s">
        <v>187</v>
      </c>
      <c r="B102" s="53" t="s">
        <v>188</v>
      </c>
      <c r="C102" s="54" t="s">
        <v>45</v>
      </c>
      <c r="D102" s="59">
        <v>4048</v>
      </c>
      <c r="E102" s="59">
        <v>0</v>
      </c>
      <c r="F102" s="59">
        <v>1060</v>
      </c>
    </row>
    <row r="103" spans="1:6" ht="15.75" customHeight="1">
      <c r="A103" s="52" t="s">
        <v>189</v>
      </c>
      <c r="B103" s="53" t="s">
        <v>190</v>
      </c>
      <c r="C103" s="54" t="s">
        <v>45</v>
      </c>
      <c r="D103" s="59">
        <v>-11301</v>
      </c>
      <c r="E103" s="67">
        <v>15719.95</v>
      </c>
      <c r="F103" s="59">
        <v>41257.51</v>
      </c>
    </row>
    <row r="104" spans="1:6" ht="15.75" customHeight="1">
      <c r="A104" s="52" t="s">
        <v>191</v>
      </c>
      <c r="B104" s="53" t="s">
        <v>51</v>
      </c>
      <c r="C104" s="54" t="s">
        <v>45</v>
      </c>
      <c r="D104" s="67">
        <v>3278</v>
      </c>
      <c r="E104" s="59">
        <v>0</v>
      </c>
      <c r="F104" s="59">
        <v>0</v>
      </c>
    </row>
    <row r="105" spans="1:6" ht="32.25" customHeight="1">
      <c r="A105" s="52" t="s">
        <v>192</v>
      </c>
      <c r="B105" s="53" t="s">
        <v>193</v>
      </c>
      <c r="C105" s="54" t="s">
        <v>56</v>
      </c>
      <c r="D105" s="69">
        <f>прил2!D15</f>
        <v>0.017841320477568687</v>
      </c>
      <c r="E105" s="69">
        <f>прил2!E15</f>
        <v>0.01167540005956107</v>
      </c>
      <c r="F105" s="69">
        <f>прил2!F15</f>
        <v>0.026218634462800632</v>
      </c>
    </row>
    <row r="106" spans="1:6" ht="50.25" customHeight="1">
      <c r="A106" s="52" t="s">
        <v>194</v>
      </c>
      <c r="B106" s="53" t="s">
        <v>195</v>
      </c>
      <c r="C106" s="54"/>
      <c r="D106" s="51" t="s">
        <v>81</v>
      </c>
      <c r="E106" s="51" t="s">
        <v>81</v>
      </c>
      <c r="F106" s="51" t="s">
        <v>81</v>
      </c>
    </row>
    <row r="107" spans="1:5" s="64" customFormat="1" ht="15.75" customHeight="1">
      <c r="A107" s="107" t="s">
        <v>196</v>
      </c>
      <c r="B107" s="107"/>
      <c r="C107" s="107"/>
      <c r="D107" s="107"/>
      <c r="E107" s="49"/>
    </row>
    <row r="108" spans="1:5" s="64" customFormat="1" ht="15.75" customHeight="1">
      <c r="A108" s="70"/>
      <c r="B108" s="70"/>
      <c r="C108" s="70"/>
      <c r="D108" s="70"/>
      <c r="E108" s="49"/>
    </row>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sheetData>
  <sheetProtection selectLockedCells="1" selectUnlockedCells="1"/>
  <mergeCells count="4">
    <mergeCell ref="E1:F1"/>
    <mergeCell ref="A5:F5"/>
    <mergeCell ref="D100:F100"/>
    <mergeCell ref="A107:D107"/>
  </mergeCells>
  <printOptions/>
  <pageMargins left="0.7875" right="0.7083333333333334" top="0.7868055555555555" bottom="0.39375" header="0.19652777777777777" footer="0.5118055555555555"/>
  <pageSetup fitToHeight="0" fitToWidth="1" horizontalDpi="300" verticalDpi="300" orientation="portrait" paperSize="9" scale="51" r:id="rId1"/>
  <headerFooter alignWithMargins="0">
    <oddHeader>&amp;R&amp;"Times New Roman,Обычный"&amp;7Подготовлено с использованием системы КонсультантПлюс</oddHeader>
  </headerFooter>
  <rowBreaks count="1" manualBreakCount="1">
    <brk id="74" max="255" man="1"/>
  </rowBreaks>
</worksheet>
</file>

<file path=xl/worksheets/sheet5.xml><?xml version="1.0" encoding="utf-8"?>
<worksheet xmlns="http://schemas.openxmlformats.org/spreadsheetml/2006/main" xmlns:r="http://schemas.openxmlformats.org/officeDocument/2006/relationships">
  <sheetPr>
    <tabColor indexed="50"/>
  </sheetPr>
  <dimension ref="A1:I55"/>
  <sheetViews>
    <sheetView view="pageBreakPreview" zoomScale="120" zoomScaleSheetLayoutView="120" zoomScalePageLayoutView="0" workbookViewId="0" topLeftCell="A1">
      <selection activeCell="A1" sqref="A1"/>
    </sheetView>
  </sheetViews>
  <sheetFormatPr defaultColWidth="9.00390625" defaultRowHeight="12.75"/>
  <cols>
    <col min="1" max="1" width="7.75390625" style="19" customWidth="1"/>
    <col min="2" max="2" width="57.875" style="22" customWidth="1"/>
    <col min="3" max="3" width="20.00390625" style="22" customWidth="1"/>
    <col min="4" max="9" width="9.75390625" style="22" customWidth="1"/>
    <col min="10" max="16384" width="9.125" style="22" customWidth="1"/>
  </cols>
  <sheetData>
    <row r="1" spans="6:9" ht="52.5" customHeight="1">
      <c r="F1" s="98" t="s">
        <v>197</v>
      </c>
      <c r="G1" s="98"/>
      <c r="H1" s="98"/>
      <c r="I1" s="98"/>
    </row>
    <row r="5" spans="1:9" ht="12.75" customHeight="1">
      <c r="A5" s="99" t="s">
        <v>198</v>
      </c>
      <c r="B5" s="99"/>
      <c r="C5" s="99"/>
      <c r="D5" s="99"/>
      <c r="E5" s="99"/>
      <c r="F5" s="99"/>
      <c r="G5" s="99"/>
      <c r="H5" s="99"/>
      <c r="I5" s="99"/>
    </row>
    <row r="8" spans="1:9" s="73" customFormat="1" ht="60.75" customHeight="1">
      <c r="A8" s="108" t="s">
        <v>32</v>
      </c>
      <c r="B8" s="109" t="s">
        <v>33</v>
      </c>
      <c r="C8" s="109" t="s">
        <v>199</v>
      </c>
      <c r="D8" s="109" t="s">
        <v>200</v>
      </c>
      <c r="E8" s="109"/>
      <c r="F8" s="109" t="s">
        <v>201</v>
      </c>
      <c r="G8" s="109"/>
      <c r="H8" s="110" t="s">
        <v>202</v>
      </c>
      <c r="I8" s="110"/>
    </row>
    <row r="9" spans="1:9" s="74" customFormat="1" ht="30" customHeight="1">
      <c r="A9" s="108"/>
      <c r="B9" s="109"/>
      <c r="C9" s="109"/>
      <c r="D9" s="71" t="s">
        <v>203</v>
      </c>
      <c r="E9" s="71" t="s">
        <v>204</v>
      </c>
      <c r="F9" s="71" t="s">
        <v>203</v>
      </c>
      <c r="G9" s="71" t="s">
        <v>204</v>
      </c>
      <c r="H9" s="71" t="s">
        <v>203</v>
      </c>
      <c r="I9" s="72" t="s">
        <v>204</v>
      </c>
    </row>
    <row r="10" spans="1:9" s="74" customFormat="1" ht="19.5" customHeight="1">
      <c r="A10" s="75"/>
      <c r="B10" s="71"/>
      <c r="C10" s="71"/>
      <c r="D10" s="109" t="s">
        <v>38</v>
      </c>
      <c r="E10" s="109"/>
      <c r="F10" s="109" t="s">
        <v>39</v>
      </c>
      <c r="G10" s="109"/>
      <c r="H10" s="109" t="s">
        <v>205</v>
      </c>
      <c r="I10" s="109"/>
    </row>
    <row r="11" spans="1:9" s="74" customFormat="1" ht="30" customHeight="1">
      <c r="A11" s="76" t="s">
        <v>41</v>
      </c>
      <c r="B11" s="77" t="s">
        <v>206</v>
      </c>
      <c r="C11" s="78"/>
      <c r="D11" s="79"/>
      <c r="E11" s="79"/>
      <c r="F11" s="79"/>
      <c r="G11" s="79"/>
      <c r="H11" s="79"/>
      <c r="I11" s="79"/>
    </row>
    <row r="12" spans="1:9" s="74" customFormat="1" ht="30.75" customHeight="1">
      <c r="A12" s="80" t="s">
        <v>43</v>
      </c>
      <c r="B12" s="81" t="s">
        <v>207</v>
      </c>
      <c r="C12" s="82"/>
      <c r="D12" s="83"/>
      <c r="E12" s="83"/>
      <c r="F12" s="83"/>
      <c r="G12" s="83"/>
      <c r="H12" s="83"/>
      <c r="I12" s="83"/>
    </row>
    <row r="13" spans="1:9" s="74" customFormat="1" ht="108.75" customHeight="1">
      <c r="A13" s="80"/>
      <c r="B13" s="84" t="s">
        <v>208</v>
      </c>
      <c r="C13" s="85" t="s">
        <v>209</v>
      </c>
      <c r="D13" s="111" t="s">
        <v>210</v>
      </c>
      <c r="E13" s="111"/>
      <c r="F13" s="111"/>
      <c r="G13" s="111"/>
      <c r="H13" s="111"/>
      <c r="I13" s="111"/>
    </row>
    <row r="14" spans="1:9" s="74" customFormat="1" ht="121.5" customHeight="1">
      <c r="A14" s="80"/>
      <c r="B14" s="84" t="s">
        <v>211</v>
      </c>
      <c r="C14" s="85" t="s">
        <v>212</v>
      </c>
      <c r="D14" s="111" t="s">
        <v>210</v>
      </c>
      <c r="E14" s="111"/>
      <c r="F14" s="111"/>
      <c r="G14" s="111"/>
      <c r="H14" s="111"/>
      <c r="I14" s="111"/>
    </row>
    <row r="15" spans="1:9" s="74" customFormat="1" ht="19.5" customHeight="1">
      <c r="A15" s="80" t="s">
        <v>46</v>
      </c>
      <c r="B15" s="81" t="s">
        <v>213</v>
      </c>
      <c r="C15" s="82"/>
      <c r="D15" s="86"/>
      <c r="E15" s="86"/>
      <c r="F15" s="86"/>
      <c r="G15" s="86"/>
      <c r="H15" s="86"/>
      <c r="I15" s="86"/>
    </row>
    <row r="16" spans="1:9" s="74" customFormat="1" ht="18.75" customHeight="1">
      <c r="A16" s="80"/>
      <c r="B16" s="84" t="s">
        <v>214</v>
      </c>
      <c r="C16" s="82"/>
      <c r="D16" s="86"/>
      <c r="E16" s="86"/>
      <c r="F16" s="86"/>
      <c r="G16" s="86"/>
      <c r="H16" s="86"/>
      <c r="I16" s="86"/>
    </row>
    <row r="17" spans="1:9" s="74" customFormat="1" ht="21" customHeight="1">
      <c r="A17" s="80"/>
      <c r="B17" s="84" t="s">
        <v>215</v>
      </c>
      <c r="C17" s="82" t="s">
        <v>209</v>
      </c>
      <c r="D17" s="111" t="s">
        <v>210</v>
      </c>
      <c r="E17" s="111"/>
      <c r="F17" s="111"/>
      <c r="G17" s="111"/>
      <c r="H17" s="111"/>
      <c r="I17" s="111"/>
    </row>
    <row r="18" spans="1:9" s="74" customFormat="1" ht="24" customHeight="1">
      <c r="A18" s="80"/>
      <c r="B18" s="84" t="s">
        <v>216</v>
      </c>
      <c r="C18" s="82" t="s">
        <v>212</v>
      </c>
      <c r="D18" s="111" t="s">
        <v>210</v>
      </c>
      <c r="E18" s="111"/>
      <c r="F18" s="111"/>
      <c r="G18" s="111"/>
      <c r="H18" s="111"/>
      <c r="I18" s="111"/>
    </row>
    <row r="19" spans="1:9" s="74" customFormat="1" ht="18" customHeight="1">
      <c r="A19" s="80"/>
      <c r="B19" s="84" t="s">
        <v>217</v>
      </c>
      <c r="C19" s="82" t="s">
        <v>218</v>
      </c>
      <c r="D19" s="86"/>
      <c r="E19" s="86"/>
      <c r="F19" s="86"/>
      <c r="G19" s="86"/>
      <c r="H19" s="86"/>
      <c r="I19" s="86"/>
    </row>
    <row r="20" spans="1:9" s="74" customFormat="1" ht="18" customHeight="1">
      <c r="A20" s="80"/>
      <c r="B20" s="84" t="s">
        <v>219</v>
      </c>
      <c r="C20" s="82" t="s">
        <v>218</v>
      </c>
      <c r="D20" s="87">
        <v>1.2383</v>
      </c>
      <c r="E20" s="87">
        <v>1.2383</v>
      </c>
      <c r="F20" s="87">
        <v>1.2445</v>
      </c>
      <c r="G20" s="87">
        <v>1.39389</v>
      </c>
      <c r="H20" s="86"/>
      <c r="I20" s="86"/>
    </row>
    <row r="21" spans="1:9" s="74" customFormat="1" ht="18" customHeight="1">
      <c r="A21" s="80"/>
      <c r="B21" s="84" t="s">
        <v>220</v>
      </c>
      <c r="C21" s="82" t="s">
        <v>218</v>
      </c>
      <c r="D21" s="87">
        <v>1.2651</v>
      </c>
      <c r="E21" s="87">
        <v>1.2651</v>
      </c>
      <c r="F21" s="87">
        <v>1.3535</v>
      </c>
      <c r="G21" s="87">
        <v>1.51597</v>
      </c>
      <c r="H21" s="86"/>
      <c r="I21" s="86"/>
    </row>
    <row r="22" spans="1:9" s="74" customFormat="1" ht="18" customHeight="1">
      <c r="A22" s="80"/>
      <c r="B22" s="84" t="s">
        <v>221</v>
      </c>
      <c r="C22" s="82" t="s">
        <v>218</v>
      </c>
      <c r="D22" s="88">
        <v>1.3101</v>
      </c>
      <c r="E22" s="87">
        <v>1.3101</v>
      </c>
      <c r="F22" s="87">
        <v>1.4639</v>
      </c>
      <c r="G22" s="89">
        <v>1.63966</v>
      </c>
      <c r="H22" s="86"/>
      <c r="I22" s="86"/>
    </row>
    <row r="23" spans="1:9" s="74" customFormat="1" ht="18" customHeight="1">
      <c r="A23" s="80"/>
      <c r="B23" s="84" t="s">
        <v>222</v>
      </c>
      <c r="C23" s="82" t="s">
        <v>218</v>
      </c>
      <c r="D23" s="87">
        <v>2.6831</v>
      </c>
      <c r="E23" s="87">
        <v>2.6831</v>
      </c>
      <c r="F23" s="87">
        <v>2.8173</v>
      </c>
      <c r="G23" s="87">
        <v>3.15546</v>
      </c>
      <c r="H23" s="86"/>
      <c r="I23" s="86"/>
    </row>
    <row r="24" spans="1:9" s="74" customFormat="1" ht="32.25" customHeight="1">
      <c r="A24" s="80" t="s">
        <v>52</v>
      </c>
      <c r="B24" s="90" t="s">
        <v>223</v>
      </c>
      <c r="C24" s="82" t="s">
        <v>212</v>
      </c>
      <c r="D24" s="112" t="s">
        <v>224</v>
      </c>
      <c r="E24" s="112"/>
      <c r="F24" s="112"/>
      <c r="G24" s="112"/>
      <c r="H24" s="112"/>
      <c r="I24" s="112"/>
    </row>
    <row r="25" spans="1:9" s="74" customFormat="1" ht="19.5" customHeight="1">
      <c r="A25" s="80" t="s">
        <v>57</v>
      </c>
      <c r="B25" s="90" t="s">
        <v>225</v>
      </c>
      <c r="C25" s="82"/>
      <c r="D25" s="86"/>
      <c r="E25" s="86"/>
      <c r="F25" s="86"/>
      <c r="G25" s="86"/>
      <c r="H25" s="86"/>
      <c r="I25" s="86"/>
    </row>
    <row r="26" spans="1:9" s="74" customFormat="1" ht="48.75" customHeight="1">
      <c r="A26" s="80" t="s">
        <v>59</v>
      </c>
      <c r="B26" s="84" t="s">
        <v>226</v>
      </c>
      <c r="C26" s="82" t="s">
        <v>212</v>
      </c>
      <c r="D26" s="111" t="s">
        <v>210</v>
      </c>
      <c r="E26" s="111"/>
      <c r="F26" s="111"/>
      <c r="G26" s="111"/>
      <c r="H26" s="111"/>
      <c r="I26" s="111"/>
    </row>
    <row r="27" spans="1:9" s="74" customFormat="1" ht="62.25" customHeight="1">
      <c r="A27" s="80" t="s">
        <v>63</v>
      </c>
      <c r="B27" s="84" t="s">
        <v>227</v>
      </c>
      <c r="C27" s="82" t="s">
        <v>212</v>
      </c>
      <c r="D27" s="111" t="s">
        <v>210</v>
      </c>
      <c r="E27" s="111"/>
      <c r="F27" s="111"/>
      <c r="G27" s="111"/>
      <c r="H27" s="111"/>
      <c r="I27" s="111"/>
    </row>
    <row r="28" spans="1:9" s="74" customFormat="1" ht="18" customHeight="1">
      <c r="A28" s="80" t="s">
        <v>66</v>
      </c>
      <c r="B28" s="84" t="s">
        <v>228</v>
      </c>
      <c r="C28" s="82" t="s">
        <v>56</v>
      </c>
      <c r="D28" s="111" t="s">
        <v>210</v>
      </c>
      <c r="E28" s="111"/>
      <c r="F28" s="111"/>
      <c r="G28" s="111"/>
      <c r="H28" s="111"/>
      <c r="I28" s="111"/>
    </row>
    <row r="29" spans="1:9" s="74" customFormat="1" ht="19.5" customHeight="1">
      <c r="A29" s="80"/>
      <c r="B29" s="91" t="s">
        <v>160</v>
      </c>
      <c r="C29" s="82" t="s">
        <v>56</v>
      </c>
      <c r="D29" s="111"/>
      <c r="E29" s="111"/>
      <c r="F29" s="111"/>
      <c r="G29" s="111"/>
      <c r="H29" s="111"/>
      <c r="I29" s="111"/>
    </row>
    <row r="30" spans="1:9" s="74" customFormat="1" ht="19.5" customHeight="1">
      <c r="A30" s="80"/>
      <c r="B30" s="91" t="s">
        <v>161</v>
      </c>
      <c r="C30" s="82" t="s">
        <v>56</v>
      </c>
      <c r="D30" s="111"/>
      <c r="E30" s="111"/>
      <c r="F30" s="111"/>
      <c r="G30" s="111"/>
      <c r="H30" s="111"/>
      <c r="I30" s="111"/>
    </row>
    <row r="31" spans="1:9" s="74" customFormat="1" ht="19.5" customHeight="1">
      <c r="A31" s="80"/>
      <c r="B31" s="91" t="s">
        <v>162</v>
      </c>
      <c r="C31" s="82" t="s">
        <v>56</v>
      </c>
      <c r="D31" s="111"/>
      <c r="E31" s="111"/>
      <c r="F31" s="111"/>
      <c r="G31" s="111"/>
      <c r="H31" s="111"/>
      <c r="I31" s="111"/>
    </row>
    <row r="32" spans="1:9" s="74" customFormat="1" ht="19.5" customHeight="1">
      <c r="A32" s="80"/>
      <c r="B32" s="91" t="s">
        <v>163</v>
      </c>
      <c r="C32" s="82" t="s">
        <v>56</v>
      </c>
      <c r="D32" s="111"/>
      <c r="E32" s="111"/>
      <c r="F32" s="111"/>
      <c r="G32" s="111"/>
      <c r="H32" s="111"/>
      <c r="I32" s="111"/>
    </row>
    <row r="33" spans="1:9" s="74" customFormat="1" ht="29.25" customHeight="1">
      <c r="A33" s="80" t="s">
        <v>229</v>
      </c>
      <c r="B33" s="84" t="s">
        <v>230</v>
      </c>
      <c r="C33" s="82" t="s">
        <v>218</v>
      </c>
      <c r="D33" s="86">
        <v>0.5331</v>
      </c>
      <c r="E33" s="86">
        <v>0.6441</v>
      </c>
      <c r="F33" s="86">
        <v>0.6441</v>
      </c>
      <c r="G33" s="86">
        <v>0.6514</v>
      </c>
      <c r="H33" s="86">
        <v>0.605</v>
      </c>
      <c r="I33" s="86">
        <v>0.63</v>
      </c>
    </row>
    <row r="34" spans="1:9" s="74" customFormat="1" ht="19.5" customHeight="1">
      <c r="A34" s="80" t="s">
        <v>85</v>
      </c>
      <c r="B34" s="90" t="s">
        <v>231</v>
      </c>
      <c r="C34" s="82"/>
      <c r="D34" s="86"/>
      <c r="E34" s="86"/>
      <c r="F34" s="86"/>
      <c r="G34" s="86"/>
      <c r="H34" s="86"/>
      <c r="I34" s="86"/>
    </row>
    <row r="35" spans="1:9" s="74" customFormat="1" ht="20.25" customHeight="1">
      <c r="A35" s="80" t="s">
        <v>87</v>
      </c>
      <c r="B35" s="81" t="s">
        <v>232</v>
      </c>
      <c r="C35" s="92" t="s">
        <v>233</v>
      </c>
      <c r="D35" s="111" t="s">
        <v>210</v>
      </c>
      <c r="E35" s="111"/>
      <c r="F35" s="111"/>
      <c r="G35" s="111"/>
      <c r="H35" s="111"/>
      <c r="I35" s="111"/>
    </row>
    <row r="36" spans="1:9" s="74" customFormat="1" ht="20.25" customHeight="1">
      <c r="A36" s="80"/>
      <c r="B36" s="81" t="s">
        <v>234</v>
      </c>
      <c r="C36" s="92" t="s">
        <v>233</v>
      </c>
      <c r="D36" s="111"/>
      <c r="E36" s="111"/>
      <c r="F36" s="111"/>
      <c r="G36" s="111"/>
      <c r="H36" s="111"/>
      <c r="I36" s="111"/>
    </row>
    <row r="37" spans="1:9" s="74" customFormat="1" ht="21" customHeight="1">
      <c r="A37" s="80" t="s">
        <v>93</v>
      </c>
      <c r="B37" s="81" t="s">
        <v>235</v>
      </c>
      <c r="C37" s="82" t="s">
        <v>209</v>
      </c>
      <c r="D37" s="111" t="s">
        <v>210</v>
      </c>
      <c r="E37" s="111"/>
      <c r="F37" s="111"/>
      <c r="G37" s="111"/>
      <c r="H37" s="111"/>
      <c r="I37" s="111"/>
    </row>
    <row r="38" spans="1:9" s="74" customFormat="1" ht="21" customHeight="1">
      <c r="A38" s="80" t="s">
        <v>95</v>
      </c>
      <c r="B38" s="81" t="s">
        <v>236</v>
      </c>
      <c r="C38" s="82" t="s">
        <v>237</v>
      </c>
      <c r="D38" s="111" t="s">
        <v>210</v>
      </c>
      <c r="E38" s="111"/>
      <c r="F38" s="111"/>
      <c r="G38" s="111"/>
      <c r="H38" s="111"/>
      <c r="I38" s="111"/>
    </row>
    <row r="39" spans="1:9" s="74" customFormat="1" ht="21" customHeight="1">
      <c r="A39" s="80" t="s">
        <v>238</v>
      </c>
      <c r="B39" s="84" t="s">
        <v>239</v>
      </c>
      <c r="C39" s="82" t="s">
        <v>237</v>
      </c>
      <c r="D39" s="111" t="s">
        <v>210</v>
      </c>
      <c r="E39" s="111"/>
      <c r="F39" s="111"/>
      <c r="G39" s="111"/>
      <c r="H39" s="111"/>
      <c r="I39" s="111"/>
    </row>
    <row r="40" spans="1:9" s="74" customFormat="1" ht="21.75" customHeight="1" hidden="1">
      <c r="A40" s="80"/>
      <c r="B40" s="81" t="s">
        <v>240</v>
      </c>
      <c r="C40" s="82" t="s">
        <v>237</v>
      </c>
      <c r="D40" s="86">
        <v>2594.88</v>
      </c>
      <c r="E40" s="86">
        <v>2653.77</v>
      </c>
      <c r="F40" s="86">
        <v>2653.77</v>
      </c>
      <c r="G40" s="86">
        <v>2931.89</v>
      </c>
      <c r="H40" s="86">
        <v>2931.89</v>
      </c>
      <c r="I40" s="88">
        <v>3805.14</v>
      </c>
    </row>
    <row r="41" spans="1:9" s="74" customFormat="1" ht="21" customHeight="1" hidden="1">
      <c r="A41" s="80"/>
      <c r="B41" s="93" t="s">
        <v>241</v>
      </c>
      <c r="C41" s="82" t="s">
        <v>237</v>
      </c>
      <c r="D41" s="88">
        <v>3540</v>
      </c>
      <c r="E41" s="88">
        <v>3540</v>
      </c>
      <c r="F41" s="86">
        <v>3540</v>
      </c>
      <c r="G41" s="86">
        <v>4001.47</v>
      </c>
      <c r="H41" s="86">
        <v>4001.47</v>
      </c>
      <c r="I41" s="88">
        <v>7471.61</v>
      </c>
    </row>
    <row r="42" spans="1:9" s="74" customFormat="1" ht="21" customHeight="1" hidden="1">
      <c r="A42" s="80"/>
      <c r="B42" s="94" t="s">
        <v>242</v>
      </c>
      <c r="C42" s="82" t="s">
        <v>237</v>
      </c>
      <c r="D42" s="86">
        <v>2030.39</v>
      </c>
      <c r="E42" s="86">
        <v>2462.82</v>
      </c>
      <c r="F42" s="86">
        <v>2462.82</v>
      </c>
      <c r="G42" s="86">
        <v>2476.96</v>
      </c>
      <c r="H42" s="86">
        <v>2476.96</v>
      </c>
      <c r="I42" s="88">
        <v>4735.86</v>
      </c>
    </row>
    <row r="43" spans="1:9" s="74" customFormat="1" ht="21" customHeight="1">
      <c r="A43" s="80" t="s">
        <v>243</v>
      </c>
      <c r="B43" s="84" t="s">
        <v>244</v>
      </c>
      <c r="C43" s="82" t="s">
        <v>237</v>
      </c>
      <c r="D43" s="111" t="s">
        <v>210</v>
      </c>
      <c r="E43" s="111"/>
      <c r="F43" s="111"/>
      <c r="G43" s="111"/>
      <c r="H43" s="111"/>
      <c r="I43" s="111"/>
    </row>
    <row r="44" spans="1:9" s="74" customFormat="1" ht="18" customHeight="1">
      <c r="A44" s="80"/>
      <c r="B44" s="91" t="s">
        <v>245</v>
      </c>
      <c r="C44" s="82" t="s">
        <v>237</v>
      </c>
      <c r="D44" s="111"/>
      <c r="E44" s="111"/>
      <c r="F44" s="111"/>
      <c r="G44" s="111"/>
      <c r="H44" s="111"/>
      <c r="I44" s="111"/>
    </row>
    <row r="45" spans="1:9" s="74" customFormat="1" ht="18" customHeight="1">
      <c r="A45" s="80"/>
      <c r="B45" s="91" t="s">
        <v>246</v>
      </c>
      <c r="C45" s="82" t="s">
        <v>237</v>
      </c>
      <c r="D45" s="111"/>
      <c r="E45" s="111"/>
      <c r="F45" s="111"/>
      <c r="G45" s="111"/>
      <c r="H45" s="111"/>
      <c r="I45" s="111"/>
    </row>
    <row r="46" spans="1:9" s="74" customFormat="1" ht="18" customHeight="1">
      <c r="A46" s="80"/>
      <c r="B46" s="91" t="s">
        <v>247</v>
      </c>
      <c r="C46" s="82" t="s">
        <v>237</v>
      </c>
      <c r="D46" s="111"/>
      <c r="E46" s="111"/>
      <c r="F46" s="111"/>
      <c r="G46" s="111"/>
      <c r="H46" s="111"/>
      <c r="I46" s="111"/>
    </row>
    <row r="47" spans="1:9" s="74" customFormat="1" ht="18" customHeight="1">
      <c r="A47" s="80"/>
      <c r="B47" s="91" t="s">
        <v>248</v>
      </c>
      <c r="C47" s="82" t="s">
        <v>237</v>
      </c>
      <c r="D47" s="111"/>
      <c r="E47" s="111"/>
      <c r="F47" s="111"/>
      <c r="G47" s="111"/>
      <c r="H47" s="111"/>
      <c r="I47" s="111"/>
    </row>
    <row r="48" spans="1:9" s="74" customFormat="1" ht="21" customHeight="1">
      <c r="A48" s="80" t="s">
        <v>249</v>
      </c>
      <c r="B48" s="84" t="s">
        <v>250</v>
      </c>
      <c r="C48" s="82" t="s">
        <v>237</v>
      </c>
      <c r="D48" s="111" t="s">
        <v>210</v>
      </c>
      <c r="E48" s="111"/>
      <c r="F48" s="111"/>
      <c r="G48" s="111"/>
      <c r="H48" s="111"/>
      <c r="I48" s="111"/>
    </row>
    <row r="49" spans="1:9" s="74" customFormat="1" ht="18" customHeight="1">
      <c r="A49" s="80" t="s">
        <v>97</v>
      </c>
      <c r="B49" s="90" t="s">
        <v>251</v>
      </c>
      <c r="C49" s="82"/>
      <c r="D49" s="111" t="s">
        <v>210</v>
      </c>
      <c r="E49" s="111"/>
      <c r="F49" s="111"/>
      <c r="G49" s="111"/>
      <c r="H49" s="111"/>
      <c r="I49" s="111"/>
    </row>
    <row r="50" spans="1:9" s="74" customFormat="1" ht="19.5" customHeight="1">
      <c r="A50" s="80" t="s">
        <v>99</v>
      </c>
      <c r="B50" s="84" t="s">
        <v>252</v>
      </c>
      <c r="C50" s="82" t="s">
        <v>253</v>
      </c>
      <c r="D50" s="111"/>
      <c r="E50" s="111"/>
      <c r="F50" s="111"/>
      <c r="G50" s="111"/>
      <c r="H50" s="111"/>
      <c r="I50" s="111"/>
    </row>
    <row r="51" spans="1:9" s="74" customFormat="1" ht="27" customHeight="1">
      <c r="A51" s="80" t="s">
        <v>254</v>
      </c>
      <c r="B51" s="84" t="s">
        <v>255</v>
      </c>
      <c r="C51" s="82" t="s">
        <v>237</v>
      </c>
      <c r="D51" s="111"/>
      <c r="E51" s="111"/>
      <c r="F51" s="111"/>
      <c r="G51" s="111"/>
      <c r="H51" s="111"/>
      <c r="I51" s="111"/>
    </row>
    <row r="52" spans="1:9" s="74" customFormat="1" ht="27" customHeight="1">
      <c r="A52" s="80" t="s">
        <v>256</v>
      </c>
      <c r="B52" s="90" t="s">
        <v>257</v>
      </c>
      <c r="C52" s="82" t="s">
        <v>258</v>
      </c>
      <c r="D52" s="111" t="s">
        <v>210</v>
      </c>
      <c r="E52" s="111"/>
      <c r="F52" s="111"/>
      <c r="G52" s="111"/>
      <c r="H52" s="111"/>
      <c r="I52" s="111"/>
    </row>
    <row r="53" spans="1:9" s="74" customFormat="1" ht="18.75" customHeight="1">
      <c r="A53" s="80"/>
      <c r="B53" s="84" t="s">
        <v>259</v>
      </c>
      <c r="C53" s="82" t="s">
        <v>258</v>
      </c>
      <c r="D53" s="111"/>
      <c r="E53" s="111"/>
      <c r="F53" s="111"/>
      <c r="G53" s="111"/>
      <c r="H53" s="111"/>
      <c r="I53" s="111"/>
    </row>
    <row r="54" spans="1:9" s="74" customFormat="1" ht="17.25" customHeight="1">
      <c r="A54" s="80"/>
      <c r="B54" s="84" t="s">
        <v>260</v>
      </c>
      <c r="C54" s="82" t="s">
        <v>258</v>
      </c>
      <c r="D54" s="111"/>
      <c r="E54" s="111"/>
      <c r="F54" s="111"/>
      <c r="G54" s="111"/>
      <c r="H54" s="111"/>
      <c r="I54" s="111"/>
    </row>
    <row r="55" spans="1:9" s="46" customFormat="1" ht="17.25" customHeight="1">
      <c r="A55" s="113" t="s">
        <v>261</v>
      </c>
      <c r="B55" s="113"/>
      <c r="C55" s="113"/>
      <c r="D55" s="113"/>
      <c r="E55" s="113"/>
      <c r="F55" s="113"/>
      <c r="G55" s="113"/>
      <c r="H55" s="113"/>
      <c r="I55" s="113"/>
    </row>
  </sheetData>
  <sheetProtection selectLockedCells="1" selectUnlockedCells="1"/>
  <mergeCells count="28">
    <mergeCell ref="D52:I54"/>
    <mergeCell ref="A55:I55"/>
    <mergeCell ref="D37:I37"/>
    <mergeCell ref="D38:I38"/>
    <mergeCell ref="D39:I39"/>
    <mergeCell ref="D43:I47"/>
    <mergeCell ref="D48:I48"/>
    <mergeCell ref="D49:I51"/>
    <mergeCell ref="D18:I18"/>
    <mergeCell ref="D24:I24"/>
    <mergeCell ref="D26:I26"/>
    <mergeCell ref="D27:I27"/>
    <mergeCell ref="D28:I32"/>
    <mergeCell ref="D35:I36"/>
    <mergeCell ref="D10:E10"/>
    <mergeCell ref="F10:G10"/>
    <mergeCell ref="H10:I10"/>
    <mergeCell ref="D13:I13"/>
    <mergeCell ref="D14:I14"/>
    <mergeCell ref="D17:I17"/>
    <mergeCell ref="F1:I1"/>
    <mergeCell ref="A5:I5"/>
    <mergeCell ref="A8:A9"/>
    <mergeCell ref="B8:B9"/>
    <mergeCell ref="C8:C9"/>
    <mergeCell ref="D8:E8"/>
    <mergeCell ref="F8:G8"/>
    <mergeCell ref="H8:I8"/>
  </mergeCells>
  <printOptions/>
  <pageMargins left="0.7875" right="0.7083333333333334" top="0.7868055555555555" bottom="0.39375" header="0.19652777777777777" footer="0.5118055555555555"/>
  <pageSetup horizontalDpi="300" verticalDpi="300" orientation="portrait" paperSize="9" scale="57" r:id="rId1"/>
  <headerFooter alignWithMargins="0">
    <oddHeader>&amp;R&amp;"Times New Roman,Обычный"&amp;7Подготовлено с использованием системы КонсультантПлюс</oddHead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Елена Вильевна</cp:lastModifiedBy>
  <dcterms:modified xsi:type="dcterms:W3CDTF">2015-05-07T00:08:07Z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